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sthimmerlands Vand AS (S10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5" i="19" l="1"/>
  <c r="E27" i="32" l="1"/>
  <c r="E19" i="32" l="1"/>
  <c r="E37" i="32" s="1"/>
  <c r="E11" i="32"/>
  <c r="E31" i="32" s="1"/>
  <c r="C30" i="2" s="1"/>
  <c r="E16" i="27" l="1"/>
  <c r="E17" i="27" s="1"/>
  <c r="E10" i="11" l="1"/>
  <c r="G8" i="30" l="1"/>
  <c r="E29" i="20" l="1"/>
  <c r="E23" i="20"/>
  <c r="E17" i="20"/>
  <c r="E11" i="20"/>
  <c r="E39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<sst xmlns="http://schemas.openxmlformats.org/spreadsheetml/2006/main" count="686" uniqueCount="276">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</sst>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1175838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78767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158695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164715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52031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1630046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1670061.7384466401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89" t="s">
        <v>137</v>
      </c>
      <c r="C7" s="90"/>
      <c r="D7" s="90"/>
      <c r="E7" s="90"/>
      <c r="F7" s="91"/>
      <c r="G7" s="1"/>
    </row>
    <row r="8" spans="1:7" x14ac:dyDescent="0.25">
      <c r="A8" s="1"/>
      <c r="B8" s="92" t="s">
        <v>138</v>
      </c>
      <c r="C8" s="93"/>
      <c r="D8" s="94"/>
      <c r="E8" s="9">
        <v>84366073.296775892</v>
      </c>
      <c r="F8" s="14" t="s">
        <v>3</v>
      </c>
      <c r="G8" s="1"/>
    </row>
    <row r="9" spans="1:7" x14ac:dyDescent="0.25">
      <c r="A9" s="1"/>
      <c r="B9" s="92" t="s">
        <v>139</v>
      </c>
      <c r="C9" s="93"/>
      <c r="D9" s="94"/>
      <c r="E9" s="9">
        <v>75812361</v>
      </c>
      <c r="F9" s="14" t="s">
        <v>3</v>
      </c>
      <c r="G9" s="1"/>
    </row>
    <row r="10" spans="1:7" x14ac:dyDescent="0.25">
      <c r="A10" s="1"/>
      <c r="B10" s="92" t="s">
        <v>40</v>
      </c>
      <c r="C10" s="93"/>
      <c r="D10" s="94"/>
      <c r="E10" s="9">
        <v>0</v>
      </c>
      <c r="F10" s="14" t="s">
        <v>3</v>
      </c>
      <c r="G10" s="1"/>
    </row>
    <row r="11" spans="1:7" x14ac:dyDescent="0.25">
      <c r="A11" s="1"/>
      <c r="B11" s="82" t="s">
        <v>140</v>
      </c>
      <c r="C11" s="83"/>
      <c r="D11" s="101"/>
      <c r="E11" s="10">
        <f>E8-(E9-E10)</f>
        <v>8553712.2967758924</v>
      </c>
      <c r="F11" s="17" t="s">
        <v>3</v>
      </c>
      <c r="G11" s="1"/>
    </row>
    <row r="12" spans="1:7" x14ac:dyDescent="0.25">
      <c r="A12" s="1"/>
      <c r="B12" s="38"/>
      <c r="C12" s="32"/>
      <c r="D12" s="32"/>
      <c r="E12" s="32"/>
      <c r="F12" s="20"/>
      <c r="G12" s="1"/>
    </row>
    <row r="13" spans="1:7" ht="27" customHeight="1" x14ac:dyDescent="0.25">
      <c r="A13" s="1"/>
      <c r="B13" s="77" t="s">
        <v>156</v>
      </c>
      <c r="C13" s="78"/>
      <c r="D13" s="78"/>
      <c r="E13" s="78"/>
      <c r="F13" s="79"/>
      <c r="G13" s="1"/>
    </row>
    <row r="14" spans="1:7" ht="28.5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92" t="s">
        <v>53</v>
      </c>
      <c r="C16" s="93"/>
      <c r="D16" s="94"/>
      <c r="E16" s="9">
        <v>86462980.050315753</v>
      </c>
      <c r="F16" s="14" t="s">
        <v>3</v>
      </c>
      <c r="G16" s="1"/>
    </row>
    <row r="17" spans="1:7" x14ac:dyDescent="0.25">
      <c r="A17" s="1"/>
      <c r="B17" s="92" t="s">
        <v>54</v>
      </c>
      <c r="C17" s="93"/>
      <c r="D17" s="94"/>
      <c r="E17" s="9">
        <v>89224098</v>
      </c>
      <c r="F17" s="14" t="s">
        <v>3</v>
      </c>
      <c r="G17" s="1"/>
    </row>
    <row r="18" spans="1:7" x14ac:dyDescent="0.25">
      <c r="A18" s="1"/>
      <c r="B18" s="92" t="s">
        <v>40</v>
      </c>
      <c r="C18" s="93"/>
      <c r="D18" s="94"/>
      <c r="E18" s="9">
        <v>0</v>
      </c>
      <c r="F18" s="14" t="s">
        <v>3</v>
      </c>
      <c r="G18" s="1"/>
    </row>
    <row r="19" spans="1:7" x14ac:dyDescent="0.25">
      <c r="A19" s="1"/>
      <c r="B19" s="82" t="s">
        <v>55</v>
      </c>
      <c r="C19" s="83"/>
      <c r="D19" s="101"/>
      <c r="E19" s="10">
        <f>E16-(E17-E18)</f>
        <v>-2761117.9496842474</v>
      </c>
      <c r="F19" s="17" t="s">
        <v>3</v>
      </c>
      <c r="G19" s="1"/>
    </row>
    <row r="20" spans="1:7" x14ac:dyDescent="0.25">
      <c r="A20" s="1"/>
      <c r="B20" s="38"/>
      <c r="C20" s="32"/>
      <c r="D20" s="32"/>
      <c r="E20" s="32"/>
      <c r="F20" s="20"/>
      <c r="G20" s="1"/>
    </row>
    <row r="21" spans="1:7" ht="28.5" customHeight="1" x14ac:dyDescent="0.25">
      <c r="A21" s="1"/>
      <c r="B21" s="77" t="s">
        <v>218</v>
      </c>
      <c r="C21" s="78"/>
      <c r="D21" s="78"/>
      <c r="E21" s="78"/>
      <c r="F21" s="79"/>
      <c r="G21" s="1"/>
    </row>
    <row r="22" spans="1:7" ht="28.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9" t="s">
        <v>245</v>
      </c>
      <c r="C23" s="90"/>
      <c r="D23" s="90"/>
      <c r="E23" s="90"/>
      <c r="F23" s="91"/>
      <c r="G23" s="1"/>
    </row>
    <row r="24" spans="1:7" x14ac:dyDescent="0.25">
      <c r="A24" s="1"/>
      <c r="B24" s="92" t="s">
        <v>246</v>
      </c>
      <c r="C24" s="93"/>
      <c r="D24" s="94"/>
      <c r="E24" s="9">
        <v>81474232.232428268</v>
      </c>
      <c r="F24" s="14" t="s">
        <v>3</v>
      </c>
      <c r="G24" s="1"/>
    </row>
    <row r="25" spans="1:7" x14ac:dyDescent="0.25">
      <c r="A25" s="1"/>
      <c r="B25" s="92" t="s">
        <v>247</v>
      </c>
      <c r="C25" s="93"/>
      <c r="D25" s="94"/>
      <c r="E25" s="9">
        <v>72735131</v>
      </c>
      <c r="F25" s="14" t="s">
        <v>3</v>
      </c>
      <c r="G25" s="1"/>
    </row>
    <row r="26" spans="1:7" x14ac:dyDescent="0.25">
      <c r="A26" s="1"/>
      <c r="B26" s="92" t="s">
        <v>40</v>
      </c>
      <c r="C26" s="93"/>
      <c r="D26" s="94"/>
      <c r="E26" s="9">
        <v>0</v>
      </c>
      <c r="F26" s="14" t="s">
        <v>3</v>
      </c>
      <c r="G26" s="1"/>
    </row>
    <row r="27" spans="1:7" x14ac:dyDescent="0.25">
      <c r="A27" s="1"/>
      <c r="B27" s="82" t="s">
        <v>248</v>
      </c>
      <c r="C27" s="83"/>
      <c r="D27" s="101"/>
      <c r="E27" s="10">
        <f>E24-(E25-E26)</f>
        <v>8739101.2324282676</v>
      </c>
      <c r="F27" s="17" t="s">
        <v>3</v>
      </c>
      <c r="G27" s="1"/>
    </row>
    <row r="28" spans="1:7" x14ac:dyDescent="0.25">
      <c r="A28" s="1"/>
      <c r="B28" s="38"/>
      <c r="C28" s="32"/>
      <c r="D28" s="32"/>
      <c r="E28" s="32"/>
      <c r="F28" s="2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9" t="s">
        <v>250</v>
      </c>
      <c r="C30" s="90"/>
      <c r="D30" s="90"/>
      <c r="E30" s="90"/>
      <c r="F30" s="91"/>
      <c r="G30" s="1"/>
    </row>
    <row r="31" spans="1:7" x14ac:dyDescent="0.25">
      <c r="A31" s="1"/>
      <c r="B31" s="82" t="s">
        <v>251</v>
      </c>
      <c r="C31" s="83"/>
      <c r="D31" s="101"/>
      <c r="E31" s="10">
        <f>IF(AND(E11&lt;0,E19&gt;=0,E27&gt;=0),E11/2,IF(AND(E11&lt;0,E19&lt;0,E27&lt;0),SUM(E11,E19)/2,IF(AND(E11&lt;0,E19&gt;=0,E27&lt;0,ABS(E19)&gt;ABS(E27)),E11/2,IF(AND(E11&lt;0,E19&gt;=0,E27&lt;0,ABS(E19)&lt;ABS(E27)),E11/2,IF(AND(E11&lt;0,E19&lt;0,E27&gt;=0,ABS(E19)&gt;ABS(E27)),E11/2+(E19/2+E27),IF(AND(E11&lt;0,E19&lt;0,E27&gt;=0,ABS(E19)&lt;ABS(E27)),E11/2+E19/2+(E27-(E27+E19)),IF(AND(E11&gt;=0,E19&gt;=0,E27&gt;=0),0,IF(AND(E11&gt;=0,E19&lt;0,E27&lt;0,ABS(E19)&gt;ABS(E11)),(E19+E11)/2,IF(AND(E11&gt;=0,E19&lt;0,E27&lt;0,ABS(E19)&lt;ABS(E11)),0,IF(AND(E11&gt;0,E19&gt;=0,E27&lt;0,ABS(E19)&gt;ABS(E27)),0,IF(AND(E11&gt;0,E19&gt;=0,E27&lt;0,ABS(E19)&lt;ABS(E27)),0,IF(AND(E11&gt;0,E19&lt;0,E27&gt;=0,ABS(E11)&gt;ABS(E19)),0,IF(AND(E11&gt;0,E19&lt;0,E27&gt;=0,ABS(E11)&lt;ABS(E19),ABS(E27)&gt;ABS(E19+E11)),(E19+E11)/2+(E27-E27-(E19+E11)),IF(AND(E11&gt;0,E19&lt;0,E27&gt;=0,ABS(E11)&lt;ABS(E19),ABS(E27)&lt;ABS(E19+E11)),(E19+E11)/2+E27,0))))))))))))))</f>
        <v>0</v>
      </c>
      <c r="F31" s="17" t="s">
        <v>3</v>
      </c>
      <c r="G31" s="1"/>
    </row>
    <row r="32" spans="1:7" x14ac:dyDescent="0.25">
      <c r="A32" s="1"/>
      <c r="B32" s="89"/>
      <c r="C32" s="90"/>
      <c r="D32" s="90"/>
      <c r="E32" s="90"/>
      <c r="F32" s="91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89" t="s">
        <v>249</v>
      </c>
      <c r="C34" s="90"/>
      <c r="D34" s="90"/>
      <c r="E34" s="90"/>
      <c r="F34" s="91"/>
      <c r="G34" s="1"/>
    </row>
    <row r="35" spans="1:7" x14ac:dyDescent="0.25">
      <c r="A35" s="1"/>
      <c r="B35" s="102" t="s">
        <v>274</v>
      </c>
      <c r="C35" s="103"/>
      <c r="D35" s="104"/>
      <c r="E35" s="9">
        <v>0</v>
      </c>
      <c r="F35" s="14"/>
      <c r="G35" s="1"/>
    </row>
    <row r="36" spans="1:7" x14ac:dyDescent="0.25">
      <c r="A36" s="1"/>
      <c r="B36" s="102" t="s">
        <v>275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252</v>
      </c>
      <c r="C37" s="103"/>
      <c r="D37" s="104"/>
      <c r="E37" s="9">
        <f>IF(AND(E11&lt;0,E19&gt;=0,E27&gt;=0,),0,IF(AND(E11&lt;0,E19&lt;0,E27&gt;=0),0,IF(AND(E11&lt;0,E19&lt;0,E27&lt;0),E27,IF(AND(E11&lt;0,E19&gt;=0,E27&lt;0,ABS(E19)&gt;ABS(E27),E35=0,E36=1),0,IF(AND(E11&lt;0,E19&gt;=0,E27&lt;0,ABS(E19)&lt;ABS(E27),E35=0,E36=1),(E27+E19),IF(AND(E11&lt;0,E19&gt;=0,E27&lt;0,ABS(E19)&gt;ABS(E27)),0,IF(AND(E11&lt;0,E19&gt;=0,E27&lt;0,ABS(E19)&lt;ABS(E27)),(E19+E27),IF(AND(E11&gt;=0,E19&gt;=0,E27&gt;=0),0,IF(AND(E11&gt;=0,E19&lt;0,E27&lt;0,SUM(E11+E19)&gt;=0,ABS(E19+E27)&gt;E11,E35=1,E36=0),(E11+E19+E27),IF(AND(E11&gt;=0,E19&lt;0,E27&lt;0,SUM(E11+E19)&gt;=0,ABS(E19+E27)&lt;E11,E35=1,E36=0),0,IF(AND(E11&gt;=0,E19&lt;0,E27&lt;0,SUM(E11+E19)&lt;0,E35=1,E36=0),(E27),IF(AND(E11&gt;=0,E19&lt;0,E27&lt;0),E27,IF(AND(E11&gt;0,E19&gt;=0,E27&lt;0,ABS(E19+E11)&gt;ABS(E27),E35=1,E36=1),0,IF(AND(E11&gt;0,E19&gt;=0,E27&lt;0,ABS(E19+E11)&lt;ABS(E27),E35=1,E36=1),(E27+(E11+E19)),IF(AND(E11&gt;0,E19&gt;=0,E27&lt;0,ABS(E19)&gt;ABS(E27)),0,IF(AND(E11&gt;0,E19&gt;=0,E27&lt;0,ABS(E19)&lt;ABS(E27)),(E19+E27),IF(AND(E11&gt;=0,E19&lt;0,E27&gt;=0),0,0)))))))))))))))))</f>
        <v>0</v>
      </c>
      <c r="F37" s="14" t="s">
        <v>3</v>
      </c>
      <c r="G37" s="1"/>
    </row>
    <row r="38" spans="1:7" x14ac:dyDescent="0.25">
      <c r="A38" s="1"/>
      <c r="B38" s="102" t="s">
        <v>152</v>
      </c>
      <c r="C38" s="103"/>
      <c r="D38" s="104"/>
      <c r="E38" s="9">
        <v>2</v>
      </c>
      <c r="F38" s="14" t="s">
        <v>21</v>
      </c>
      <c r="G38" s="1"/>
    </row>
    <row r="39" spans="1:7" x14ac:dyDescent="0.25">
      <c r="A39" s="1"/>
      <c r="B39" s="108" t="s">
        <v>253</v>
      </c>
      <c r="C39" s="108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105"/>
      <c r="C40" s="106"/>
      <c r="D40" s="106"/>
      <c r="E40" s="106"/>
      <c r="F40" s="10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6" spans="1:7" x14ac:dyDescent="0.25">
      <c r="A46" s="42"/>
      <c r="B46" s="42"/>
      <c r="C46" s="42"/>
      <c r="D46" s="42"/>
      <c r="E46" s="42"/>
      <c r="F46" s="42"/>
      <c r="G46" s="42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</sheetData>
  <sheetProtection algorithmName="SHA-512" hashValue="19H9UsW5AeDa8cpxUeCo04nwvv41yuqfHoQ+hd4PcusSEm2NvDAsU2QFDvlimOd/UX1ShDtP7GNuBb0nyZKlPA==" saltValue="v6qCQI6Q+DeJt3SBhiBqgQ==" spinCount="100000" sheet="1" objects="1" scenarios="1"/>
  <mergeCells count="28">
    <mergeCell ref="B19:D19"/>
    <mergeCell ref="B3:F4"/>
    <mergeCell ref="B15:F15"/>
    <mergeCell ref="B16:D16"/>
    <mergeCell ref="B17:D17"/>
    <mergeCell ref="B18:D18"/>
    <mergeCell ref="B7:F7"/>
    <mergeCell ref="B8:D8"/>
    <mergeCell ref="B9:D9"/>
    <mergeCell ref="B10:D10"/>
    <mergeCell ref="B11:D11"/>
    <mergeCell ref="B13:F13"/>
    <mergeCell ref="B34:F34"/>
    <mergeCell ref="B37:D37"/>
    <mergeCell ref="B40:F40"/>
    <mergeCell ref="B38:D38"/>
    <mergeCell ref="B39:D39"/>
    <mergeCell ref="B35:D35"/>
    <mergeCell ref="B36:D36"/>
    <mergeCell ref="B32:F32"/>
    <mergeCell ref="B30:F30"/>
    <mergeCell ref="B31:D31"/>
    <mergeCell ref="B21:F21"/>
    <mergeCell ref="B23:F23"/>
    <mergeCell ref="B24:D24"/>
    <mergeCell ref="B25:D25"/>
    <mergeCell ref="B26:D26"/>
    <mergeCell ref="B27:D2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80199519.229251072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1579930.528816246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-558241.66095570487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-1533543.2167183019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79687664.880393311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1670061.7384466401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ØR2019'!E31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81357726.618839949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79687664.880393311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972189.51154079847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-553751.16503497714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-1460374.4031770339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78645728.823722094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1690436.491655689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ØR2019'!E39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80336165.315377787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78645728.823722094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959477.89164940966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-549296.79066343582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-1437540.7191961594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77618369.205511913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1711059.8168538886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ØR2019'!E39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79329429.022365808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77618369.205511913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946944.10430724535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-544878.24727933912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-1415064.0512811681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76605371.011258647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1731934.746619506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78337305.757878155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80715920.682712361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1590103.6374494333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-558629.34972441359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-1547875.7411863017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80199519.229251072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1338691.8130799402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-3031928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78506283.04233101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28110869.009620421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562217.38019240845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28030753.032943003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560615.06065886002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27950865.386799116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559017.30773598235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27931467.486220676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558629.34972441359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27912083.047785241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558241.66095570487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27687558.251748856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553751.16503497714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27464839.533171788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549296.79066343582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27243912.363966953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544878.24727933912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53772690.155610107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489331.48041605199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54215817.452009954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224748.14474017272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963598.01106247725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54412814.518437184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963106.81697633816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54502666.94317963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1547875.7411863017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53998000.588672601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1533543.2167183019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53104523.751892142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1460374.4031770339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52274207.970769435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1437540.7191961594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51456874.592042476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1415064.0512811681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1.4819905518589152E-3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2020-09-10T10:19:52Z</dcterms:modified>
</cp:coreProperties>
</file>