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Fredensborg Spildevand AS (S022)\ØR2027\"/>
    </mc:Choice>
  </mc:AlternateContent>
  <xr:revisionPtr revIDLastSave="0" documentId="13_ncr:1_{22EDE4F2-78D8-4CFE-B2BA-8900DE3865F9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8" i="3" s="1"/>
  <c r="C16" i="6"/>
  <c r="C13" i="3" l="1"/>
  <c r="C12" i="3"/>
  <c r="C12" i="11"/>
  <c r="C19" i="3" s="1"/>
  <c r="C9" i="7"/>
  <c r="C20" i="7" s="1"/>
  <c r="C11" i="4" s="1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<sst xmlns="http://schemas.openxmlformats.org/spreadsheetml/2006/main" count="329" uniqueCount="151">
  <si>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</si>
  <si>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</si>
  <si>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</si>
  <si>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</si>
  <si>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</si>
  <si>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</si>
  <si>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</si>
  <si>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</si>
  <si>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</si>
  <si>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</si>
  <si>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</si>
  <si>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</si>
  <si>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</si>
  <si>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</si>
  <si>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</si>
  <si>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</si>
  <si>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</si>
  <si>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</si>
  <si>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</si>
  <si>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</si>
  <si>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</si>
  <si>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</si>
  <si>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</si>
  <si>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</si>
  <si>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</si>
  <si>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</si>
  <si>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</si>
  <si>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</si>
  <si>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</si>
  <si>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</si>
  <si>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</si>
  <si>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</si>
  <si>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</si>
  <si>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</si>
  <si>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</si>
  <si>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</si>
  <si>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</si>
  <si>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</si>
  <si>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</si>
  <si>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</si>
  <si>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</si>
  <si>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</si>
  <si>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</si>
  <si>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</si>
  <si>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</si>
  <si>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</si>
  <si>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</si>
  <si>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</si>
  <si>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</si>
  <si>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</si>
  <si>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</si>
  <si>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</si>
  <si>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</si>
  <si>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</si>
  <si>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</si>
  <si>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</si>
  <si>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</si>
  <si>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</si>
  <si>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</si>
  <si>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</si>
  <si>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</si>
  <si>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</si>
  <si>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</si>
  <si>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</si>
  <si>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</si>
  <si>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</si>
  <si>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</si>
  <si>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</si>
  <si>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</si>
  <si>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</si>
  <si>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</si>
  <si>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</si>
  <si>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</si>
  <si>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</si>
  <si>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</si>
  <si>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</si>
  <si>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</si>
  <si>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</si>
  <si>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</si>
  <si>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</si>
  <si>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</si>
  <si>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</si>
  <si>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</si>
  <si>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</si>
  <si>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</si>
  <si>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</si>
  <si>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</si>
  <si>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</si>
  <si>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</si>
  <si>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</si>
  <si>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</si>
  <si>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</si>
  <si>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</si>
  <si>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</si>
  <si>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</si>
  <si>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</si>
  <si>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</si>
  <si>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</si>
  <si>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</si>
  <si>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</si>
  <si>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</si>
  <si>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</si>
  <si>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</si>
  <si>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</si>
  <si>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</si>
  <si>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</si>
  <si>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</si>
  <si>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</si>
  <si>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</si>
  <si>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</si>
  <si>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</si>
  <si>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</si>
  <si>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</si>
  <si>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</si>
  <si>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</si>
  <si>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</si>
  <si>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</si>
  <si>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</si>
  <si>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</si>
  <si>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</si>
  <si>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</si>
  <si>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</si>
  <si>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</si>
  <si>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</si>
  <si>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</si>
  <si>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</si>
  <si>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</si>
  <si>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</si>
  <si>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</si>
  <si>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</si>
  <si>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</si>
  <si>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</si>
  <si>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</si>
  <si>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</si>
  <si>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</si>
  <si>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</si>
  <si>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</si>
  <si>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</si>
  <si>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</si>
  <si>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</si>
  <si>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</si>
  <si>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</si>
  <si>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</si>
  <si>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</si>
  <si>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</si>
  <si>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</si>
  <si>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</si>
  <si>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</si>
  <si>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</si>
  <si>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</si>
  <si>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NIS2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</si>
</sst>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Nc93KnZEmZ4xuHAklTOPqSrjVbU3iHc+IH3KI5TSaMLd/qIX4WRFYX/K2xYpg+RGl5xtIDnZUnsaQJH9PHXAKQ==" saltValue="ZJOYH0xihnfKaeWbIvIUxw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xtItPKXaPwVw8It/r4YtsQlyeA0qpn1G/OFgAK38Xgel++m+qeL3Ez371Ocm91fk2n2LQFdhSfwg5WbvjriazA==" saltValue="OzQvvkvkgHsX1FHJHt39S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142</v>
      </c>
      <c r="C13" s="118">
        <v>181059</v>
      </c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>
        <v>180333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-726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-726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M8lg6wmI3n6Ew6bWTxP+V6igiv/RBd7kfw7zxLdA6iQL8V0RLQdyFY8/BPNacWoHsuWSN0xcX5zSH+ZINztl4A==" saltValue="D8HjYspOYo0TOoP1thTOa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UE3SMUR8yysgVdmFvW9U84Gbv7r5KN+J+Kc0R+RI2zz5G9aIVpn42Ub6KFduQ9qDF1fkpRQdZgHtn5kqfWm4Zg==" saltValue="CLn6vELejTn1BaUBEmrzp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LtNlnzU92uyEzHZlwH7LmdMuEo+wk+AzmW1f0xJhJRzqLpsuS9r654rrJ3EVwJ2jEyWuCRkp3uks5wwtwTmilA==" saltValue="2WQEwL8+M/h9XTI5FxxVb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csyGIc4/KBRiSnfqCT8YN/PmGk8OUJOm7ved9FucSCGez4jtwhb3DOaAZsPQxySobpKuA7nooyK0xkttG9r4XA==" saltValue="WfKojtiDWpuPMpHiYQqzN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E+KUY/hGiIT5C4o9a3ARcfgsubIUQ3p19koCkwalf3Nfe2x5qPLRTG4tSihBGMLi0q5MaSAM4yYt6Hd5Clf0wg==" saltValue="HRfGJ/hgffTwf6YukNyZg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61373346.484588578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0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-450751.3314625271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1760662.9999253429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62683258.153051399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175043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-726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62857575.153051399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CIHsg1ZR5Qmfay9N+oTQUcPsEbWmVCWI2Rc0TGcVxceRaWt8CmhiH5bKaKSHAB9TkutTB6h8ZHaA06xTW3795A==" saltValue="bEkxuMC9L8xlyApbGb5wn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65732205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0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Engangstillæg'!C13+'5.3. Engangstillæg'!E13</f>
        <v>639020.00705549004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66371225.007055491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67332033.75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-960808.74294450879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4083833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3123024.2570554912</v>
      </c>
      <c r="D19" s="27" t="s">
        <v>31</v>
      </c>
      <c r="E19" s="11"/>
    </row>
    <row r="20" spans="1:5" ht="49.5" customHeight="1" x14ac:dyDescent="0.25">
      <c r="A20" s="11"/>
      <c r="B20" s="49" t="s">
        <v>144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27.95" customHeight="1" x14ac:dyDescent="0.25">
      <c r="A23" s="11"/>
      <c r="B23" s="52" t="s">
        <v>146</v>
      </c>
      <c r="C23" s="53">
        <f>100*4083833/(62467563+155636)</f>
        <v>6.5212781608298229</v>
      </c>
      <c r="D23" s="46" t="s">
        <v>147</v>
      </c>
      <c r="E23" s="11"/>
    </row>
    <row r="24" spans="1:5" ht="27.95" customHeight="1" x14ac:dyDescent="0.25">
      <c r="A24" s="11"/>
      <c r="B24" s="52" t="s">
        <v>148</v>
      </c>
      <c r="C24" s="53">
        <f>C19/C12*100</f>
        <v>4.7053889041877754</v>
      </c>
      <c r="D24" s="46" t="s">
        <v>147</v>
      </c>
      <c r="E24" s="11"/>
    </row>
    <row r="25" spans="1:5" ht="56.25" customHeight="1" x14ac:dyDescent="0.25">
      <c r="A25" s="11"/>
      <c r="B25" s="49" t="s">
        <v>149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urk3FY2WNk8etAdDVzyaMfvWSRyF3E/UnZNJpNBIfoutTHvywUyG+3l9PWzW3eeUV2wQ5UNA2nskt+q0wIPe8g==" saltValue="iVQfjn1pemZYYLhA7iNpT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60096507.748873211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0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-447031.13832935021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1723869.8740447175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61373346.484588578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178050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-3738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61547658.484588578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NGPLmErBosSQm223xw0JjXPJ2eGP7fnVY7t8cyhe4PeeAjPZV1vxh4YovW/zE+Ajtq9bRiYOAomhYrfk+Nvk+g==" saltValue="WRS3HlPnn7iujqDF0Uw0B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22997516.91135342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-459950.33822706842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0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22537566.573126353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-450751.3314625271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48085992.961278997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0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48085992.961278997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-450751.3314625271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bWoew0pE4rG9d5ktcai4c7EGH71n2jAqvkqeqGJBlYi2fsLJuP9F1zbhGF3UJb8710Lyfr1LMhMw0LZJaWwBHA==" saltValue="dOm7PbyRKi86VXsxUziqAQ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5634.0070554900012</v>
      </c>
      <c r="D10" s="46" t="s">
        <v>31</v>
      </c>
      <c r="E10" s="11"/>
    </row>
    <row r="11" spans="1:5" ht="15" customHeight="1" x14ac:dyDescent="0.25">
      <c r="A11" s="11"/>
      <c r="B11" s="94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5"/>
      <c r="C13" s="96"/>
      <c r="D13" s="46" t="s">
        <v>31</v>
      </c>
      <c r="E13" s="11"/>
    </row>
    <row r="14" spans="1:5" ht="15" customHeight="1" x14ac:dyDescent="0.25">
      <c r="A14" s="11"/>
      <c r="B14" s="95"/>
      <c r="C14" s="96"/>
      <c r="D14" s="46" t="s">
        <v>31</v>
      </c>
      <c r="E14" s="11"/>
    </row>
    <row r="15" spans="1:5" ht="15" customHeight="1" x14ac:dyDescent="0.25">
      <c r="A15" s="11"/>
      <c r="B15" s="95"/>
      <c r="C15" s="96"/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5634.0070554900012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175043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175043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4f2+tdCrto2OmUlRYHPfE2sUwsF5n5DMD8JMpcUr7BBKshpKajpWs0b9HW3Ql+Ty5Obrmapv/qU3sHIKXNDWfA==" saltValue="Vod2zMb6Y1ga09SitrOH1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825715.83196593996</v>
      </c>
      <c r="D9" s="33">
        <v>544362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87069.992944509999</v>
      </c>
      <c r="D10" s="33">
        <v>92704</v>
      </c>
      <c r="E10" s="33">
        <f t="shared" ref="E10:E19" si="0">MAX(D10-C10,0)</f>
        <v>5634.0070554900012</v>
      </c>
      <c r="F10" s="46" t="s">
        <v>31</v>
      </c>
      <c r="G10" s="11"/>
    </row>
    <row r="11" spans="1:7" ht="15" customHeight="1" x14ac:dyDescent="0.25">
      <c r="A11" s="11"/>
      <c r="B11" s="94" t="s">
        <v>140</v>
      </c>
      <c r="C11" s="33">
        <v>4254628.7760144798</v>
      </c>
      <c r="D11" s="33">
        <v>4100373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141</v>
      </c>
      <c r="C12" s="33">
        <v>229923.26843180001</v>
      </c>
      <c r="D12" s="33">
        <v>84739</v>
      </c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5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8XNGiepqu3cttjWpyRXEDFb+K5dZWaKRdWgRNB46+jLku4r0OPQAlWSIZrjL6InWD2Na9R1T6pFlWdVlXmsZbQ==" saltValue="QPwEZ0ZJ3m/mN1gUXBP8S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/>
      <c r="C10" s="33"/>
      <c r="D10" s="46" t="s">
        <v>31</v>
      </c>
      <c r="E10" s="33"/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112"/>
      <c r="C13" s="33"/>
      <c r="D13" s="46" t="s">
        <v>31</v>
      </c>
      <c r="E13" s="33"/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0</v>
      </c>
      <c r="D18" s="98" t="s">
        <v>31</v>
      </c>
      <c r="E18" s="97">
        <f>SUM(E10:E17)</f>
        <v>0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0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0</v>
      </c>
      <c r="D21" s="46" t="s">
        <v>31</v>
      </c>
      <c r="E21" s="33">
        <f>SUM(E18:E20)*'8. Nøgletal'!C9</f>
        <v>0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0</v>
      </c>
      <c r="D22" s="98" t="s">
        <v>31</v>
      </c>
      <c r="E22" s="97">
        <f>SUM(E18:E21)</f>
        <v>0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w5YYmpl57zXs90o0UL42WFG3w1Gx+RsZiFdvLVmlDnnpM516GKDs0zqq4k5J/tIQVdpLqiJ6rn94F3lgGsOimA==" saltValue="DukzOINz4z18Ro24WGAxA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150</v>
      </c>
      <c r="C10" s="33">
        <v>633386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/>
      <c r="C11" s="33"/>
      <c r="D11" s="46" t="s">
        <v>31</v>
      </c>
      <c r="E11" s="33"/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633386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OW4aAASOmh+UeczVrrIFJbnfeqtMZl25+eSesNnToH4YXRYyuQeQElQ1aedNB53Q8krKq9WNuZLIEr1F8TNbEw==" saltValue="RkP5W/C8d2cKpMVKCh0Qn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2026-08-20T08:42:23Z</dcterms:modified>
</cp:coreProperties>
</file>