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045" yWindow="150" windowWidth="20730" windowHeight="1170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F13" i="11" l="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4" i="11"/>
  <c r="F15" i="11"/>
  <c r="F16" i="11"/>
  <c r="F10" i="11"/>
  <c r="F17" i="11" s="1"/>
  <c r="G29" i="12" s="1"/>
  <c r="G13" i="10"/>
  <c r="E14" i="2" s="1"/>
  <c r="G14" i="2" s="1"/>
  <c r="G12" i="7"/>
  <c r="G15" i="6"/>
  <c r="G15" i="5"/>
  <c r="G15" i="4"/>
  <c r="E10" i="2"/>
  <c r="E10" i="4" s="1"/>
  <c r="E10" i="5" s="1"/>
  <c r="E10" i="6" s="1"/>
  <c r="E28" i="13" l="1"/>
  <c r="G28" i="13" s="1"/>
  <c r="G36" i="13" s="1"/>
  <c r="E22" i="2" s="1"/>
  <c r="G22" i="2" s="1"/>
  <c r="G30" i="12"/>
  <c r="E19" i="2" s="1"/>
  <c r="E20" i="2" s="1"/>
  <c r="G20" i="2" s="1"/>
  <c r="G9" i="9"/>
  <c r="E11" i="2" s="1"/>
  <c r="E9" i="2"/>
  <c r="E9" i="4" l="1"/>
  <c r="E12" i="2"/>
  <c r="G12" i="2"/>
  <c r="G23" i="2" s="1"/>
  <c r="E12" i="4" l="1"/>
  <c r="E11" i="4"/>
  <c r="E13" i="4" s="1"/>
  <c r="G13" i="4" s="1"/>
  <c r="G16" i="4" s="1"/>
  <c r="E9" i="5"/>
  <c r="E12" i="5" l="1"/>
  <c r="E9" i="6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<sst xmlns="http://schemas.openxmlformats.org/spreadsheetml/2006/main" count="256" uniqueCount="125">
  <si>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</si>
  <si>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</si>
  <si>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</si>
  <si>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</si>
  <si>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</si>
  <si>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</si>
  <si>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</si>
  <si>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</si>
  <si>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</si>
  <si>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</si>
  <si>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</si>
  <si>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</si>
  <si>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</si>
  <si>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</si>
  <si>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</si>
  <si>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</si>
  <si>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</si>
  <si>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</si>
  <si>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</si>
  <si>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</si>
  <si>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</si>
  <si>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</si>
  <si>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</si>
  <si>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</si>
  <si>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</si>
  <si>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</si>
  <si>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</si>
  <si>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</si>
  <si>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</si>
  <si>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</si>
  <si>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</si>
  <si>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</si>
  <si>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</si>
  <si>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</si>
  <si>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</si>
  <si>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</si>
  <si>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</si>
  <si>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</si>
  <si>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</si>
  <si>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</si>
  <si>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</si>
  <si>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</si>
  <si>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</si>
  <si>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</si>
  <si>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</si>
  <si>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</si>
  <si>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</si>
  <si>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</si>
  <si>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</si>
  <si>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</si>
  <si>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</si>
  <si>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</si>
  <si>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</si>
  <si>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</si>
  <si>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</si>
  <si>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</si>
  <si>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</si>
  <si>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</si>
  <si>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</si>
  <si>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</si>
  <si>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</si>
  <si>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</si>
  <si>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</si>
  <si>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</si>
  <si>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</si>
  <si>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</si>
  <si>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</si>
  <si>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</si>
  <si>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</si>
  <si>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</si>
  <si>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</si>
  <si>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</si>
  <si>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</si>
  <si>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</si>
  <si>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</si>
  <si>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</si>
  <si>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</si>
  <si>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</si>
  <si>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</si>
  <si>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</si>
  <si>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</si>
  <si>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</si>
  <si>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</si>
  <si>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</si>
  <si>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</si>
  <si>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</si>
  <si>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</si>
  <si>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</si>
  <si>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</si>
  <si>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</si>
  <si>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</si>
  <si>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</si>
  <si>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</si>
  <si>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</si>
  <si>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</si>
  <si>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</si>
  <si>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</si>
  <si>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</si>
  <si>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</si>
  <si>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</si>
  <si>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</si>
  <si>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</si>
  <si>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</si>
  <si>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</si>
  <si>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</si>
  <si>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</si>
  <si>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</si>
  <si>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</si>
  <si>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</si>
  <si>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</si>
  <si>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SRO-anlæg, vandværk</t>
  </si>
  <si>
    <t>Filteranlæg, trykfiltre, dobbelt filtrering</t>
  </si>
  <si>
    <t>Rentvandsbeholder  insitu støbt</t>
  </si>
  <si>
    <t>Etageareal vandbehandlingsbygning</t>
  </si>
  <si>
    <t>Afregningsmålere, elektroniske ≤ Ø 110mm (Qn 10)</t>
  </si>
  <si>
    <t>Ø110 mm &lt; Ledningsnet ≤ Ø 250 mm</t>
  </si>
  <si>
    <t>Arbejdsplads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</si>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</sst>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1738000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1719150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18850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499140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668650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-169510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98193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2015'!F17</f>
        <v>622699.82000000007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1147206.6400000001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4533725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992784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170490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-1079755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420000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503519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60875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80000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140875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-1992098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-325855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-2317953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-1673559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689869</v>
      </c>
      <c r="F30" s="16" t="s">
        <v>4</v>
      </c>
      <c r="G30" s="33">
        <f>-$E$30</f>
        <v>-689869</v>
      </c>
      <c r="H30" s="16" t="s">
        <v>4</v>
      </c>
      <c r="I30" s="1"/>
    </row>
    <row r="31" spans="1:9" x14ac:dyDescent="0.25">
      <c r="A31" s="1"/>
      <c r="B31" s="92" t="s">
        <v>117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118</v>
      </c>
      <c r="C32" s="68"/>
      <c r="D32" s="69"/>
      <c r="E32" s="36">
        <v>3765085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78771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3843856</v>
      </c>
      <c r="F35" s="16" t="s">
        <v>4</v>
      </c>
      <c r="G35" s="33">
        <f>-E35</f>
        <v>-3843856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124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5522590.5035253121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1725302.9359370999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64553.8886489996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5458036.6148763122</v>
      </c>
      <c r="F12" s="17" t="s">
        <v>4</v>
      </c>
      <c r="G12" s="33">
        <f>E12</f>
        <v>5458036.6148763122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-856988.25</v>
      </c>
      <c r="F14" s="17" t="s">
        <v>4</v>
      </c>
      <c r="G14" s="33">
        <f>E14</f>
        <v>-856988.25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18850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-169510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1147206.6400000001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996546.64000000013</v>
      </c>
      <c r="F20" s="17" t="s">
        <v>4</v>
      </c>
      <c r="G20" s="33">
        <f>E20</f>
        <v>996546.64000000013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5597595.0048763119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5458036.6148763122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1725302.9359370999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69317.065008929159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64262.369743249583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5463091.3101419918</v>
      </c>
      <c r="F13" s="17" t="s">
        <v>4</v>
      </c>
      <c r="G13" s="33">
        <f>E13</f>
        <v>5463091.3101419918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-856988.25</v>
      </c>
      <c r="F15" s="17" t="s">
        <v>4</v>
      </c>
      <c r="G15" s="33">
        <f>E15</f>
        <v>-856988.25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4606103.0601419918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5463091.3101419918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1747214.2832235009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69381.259638803298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63972.167307726049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5468500.4024730688</v>
      </c>
      <c r="F13" s="17" t="s">
        <v>4</v>
      </c>
      <c r="G13" s="33">
        <f>E13</f>
        <v>5468500.4024730688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-856988.25</v>
      </c>
      <c r="F15" s="17" t="s">
        <v>4</v>
      </c>
      <c r="G15" s="33">
        <f>E15</f>
        <v>-856988.25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4611512.1524730688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5468500.4024730688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1769403.9046204393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69449.955111407966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63683.275397381083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5474267.0821870957</v>
      </c>
      <c r="F13" s="17" t="s">
        <v>4</v>
      </c>
      <c r="G13" s="33">
        <f>E13</f>
        <v>5474267.0821870957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-856988.25</v>
      </c>
      <c r="F15" s="17" t="s">
        <v>4</v>
      </c>
      <c r="G15" s="33">
        <f>E15</f>
        <v>-856988.25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4617278.8321870957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1385449.8459210361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2411837.7216671756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1725302.9359370999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5522590.5035253121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3797287.567588212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64553.8886489996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-8543827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-5115874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-3427953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f>G11/G12</f>
        <v>-856988.25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121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10</v>
      </c>
      <c r="E10" s="36">
        <v>1159641</v>
      </c>
      <c r="F10" s="20">
        <f>E10/D10</f>
        <v>115964.1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25</v>
      </c>
      <c r="E11" s="36">
        <v>7578427</v>
      </c>
      <c r="F11" s="20">
        <f t="shared" ref="F11:F16" si="0">E11/D11</f>
        <v>303137.08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50</v>
      </c>
      <c r="E12" s="36">
        <v>5720487</v>
      </c>
      <c r="F12" s="20">
        <f t="shared" si="0"/>
        <v>114409.74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5489585</v>
      </c>
      <c r="F13" s="20">
        <f t="shared" si="0"/>
        <v>73194.46666666666</v>
      </c>
      <c r="G13" s="10" t="s">
        <v>4</v>
      </c>
      <c r="H13" s="1"/>
    </row>
    <row r="14" spans="1:8" ht="26.25" x14ac:dyDescent="0.25">
      <c r="A14" s="1"/>
      <c r="B14" s="41" t="s">
        <v>114</v>
      </c>
      <c r="C14" s="39">
        <v>2015</v>
      </c>
      <c r="D14" s="39">
        <v>10</v>
      </c>
      <c r="E14" s="36">
        <v>123209</v>
      </c>
      <c r="F14" s="20">
        <f t="shared" si="0"/>
        <v>12320.9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75</v>
      </c>
      <c r="E15" s="36">
        <v>19180</v>
      </c>
      <c r="F15" s="20">
        <f t="shared" si="0"/>
        <v>255.73333333333332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5</v>
      </c>
      <c r="E16" s="36">
        <v>17089</v>
      </c>
      <c r="F16" s="20">
        <f t="shared" si="0"/>
        <v>3417.8</v>
      </c>
      <c r="G16" s="10" t="s">
        <v>4</v>
      </c>
      <c r="H16" s="1"/>
    </row>
    <row r="17" spans="1:8" x14ac:dyDescent="0.25">
      <c r="A17" s="1"/>
      <c r="B17" s="70" t="s">
        <v>5</v>
      </c>
      <c r="C17" s="71"/>
      <c r="D17" s="71"/>
      <c r="E17" s="72"/>
      <c r="F17" s="34">
        <f>SUM(F10:F16)</f>
        <v>622699.82000000007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2016-11-15T18:09:36Z</dcterms:modified>
</cp:coreProperties>
</file>