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950" yWindow="30" windowWidth="21030" windowHeight="1120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E17" i="2" s="1"/>
  <c r="F11" i="11"/>
  <c r="F12" i="11"/>
  <c r="F10" i="11"/>
  <c r="F13" i="11" s="1"/>
  <c r="G29" i="12" s="1"/>
  <c r="G13" i="10"/>
  <c r="E14" i="2" s="1"/>
  <c r="G14" i="2" s="1"/>
  <c r="G12" i="7"/>
  <c r="G15" i="6"/>
  <c r="G15" i="5"/>
  <c r="G15" i="4"/>
  <c r="E22" i="2"/>
  <c r="G22" i="2" s="1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2" i="4" l="1"/>
  <c r="E9" i="5"/>
  <c r="E11" i="4"/>
  <c r="E13" i="4" s="1"/>
  <c r="G13" i="4" s="1"/>
  <c r="G16" i="4" s="1"/>
  <c r="E12" i="5" l="1"/>
  <c r="E9" i="6" s="1"/>
  <c r="E11" i="5"/>
  <c r="E11" i="6" l="1"/>
  <c r="E12" i="6"/>
  <c r="E13" i="6" s="1"/>
  <c r="G13" i="6" s="1"/>
  <c r="G16" i="6" s="1"/>
  <c r="E13" i="5"/>
  <c r="G13" i="5" s="1"/>
  <c r="G16" i="5" s="1"/>
</calcChain>
</file>

<file path=xl/sharedStrings.xml><?xml version="1.0" encoding="utf-8"?>
<sst xmlns="http://schemas.openxmlformats.org/spreadsheetml/2006/main" count="248" uniqueCount="121">
  <si>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</si>
  <si>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</si>
  <si>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</si>
  <si>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</si>
  <si>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</si>
  <si>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</si>
  <si>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</si>
  <si>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</si>
  <si>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</si>
  <si>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</si>
  <si>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</si>
  <si>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</si>
  <si>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</si>
  <si>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</si>
  <si>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</si>
  <si>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</si>
  <si>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</si>
  <si>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</si>
  <si>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</si>
  <si>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</si>
  <si>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</si>
  <si>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</si>
  <si>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</si>
  <si>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</si>
  <si>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</si>
  <si>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</si>
  <si>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</si>
  <si>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</si>
  <si>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</si>
  <si>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</si>
  <si>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</si>
  <si>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</si>
  <si>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</si>
  <si>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</si>
  <si>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</si>
  <si>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</si>
  <si>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</si>
  <si>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</si>
  <si>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</si>
  <si>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</si>
  <si>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</si>
  <si>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</si>
  <si>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</si>
  <si>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</si>
  <si>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</si>
  <si>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</si>
  <si>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</si>
  <si>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</si>
  <si>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</si>
  <si>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</si>
  <si>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</si>
  <si>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</si>
  <si>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</si>
  <si>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</si>
  <si>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</si>
  <si>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</si>
  <si>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</si>
  <si>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</si>
  <si>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</si>
  <si>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</si>
  <si>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</si>
  <si>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</si>
  <si>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</si>
  <si>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</si>
  <si>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</si>
  <si>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</si>
  <si>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</si>
  <si>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</si>
  <si>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</si>
  <si>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</si>
  <si>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</si>
  <si>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</si>
  <si>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</si>
  <si>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</si>
  <si>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</si>
  <si>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</si>
  <si>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</si>
  <si>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</si>
  <si>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</si>
  <si>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</si>
  <si>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</si>
  <si>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</si>
  <si>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</si>
  <si>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</si>
  <si>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</si>
  <si>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</si>
  <si>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</si>
  <si>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</si>
  <si>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</si>
  <si>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</si>
  <si>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</si>
  <si>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</si>
  <si>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</si>
  <si>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</si>
  <si>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</si>
  <si>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</si>
  <si>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</si>
  <si>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</si>
  <si>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</si>
  <si>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</si>
  <si>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</si>
  <si>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</si>
  <si>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</si>
  <si>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</si>
  <si>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</si>
  <si>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</si>
  <si>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</si>
  <si>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</si>
  <si>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</si>
  <si>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</si>
  <si>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Ø110 mm &lt; Ledningsnet ≤ Ø 250 mm</t>
  </si>
  <si>
    <t>Råvandsstation komplet montering og boringshus/tørbrønd</t>
  </si>
  <si>
    <t>Boring (inkl. etablering, forerør, filter og prøvepumpning)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</si>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</sst>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4860923.0957583617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2530223.9829095812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39621.88491842927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4821301.2108399328</v>
      </c>
      <c r="F12" s="17" t="s">
        <v>4</v>
      </c>
      <c r="G12" s="33">
        <f>E12</f>
        <v>4821301.2108399328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-321892.25</v>
      </c>
      <c r="F14" s="17" t="s">
        <v>4</v>
      </c>
      <c r="G14" s="33">
        <f>E14</f>
        <v>-321892.25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552594.60999999987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7764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79894.666666666657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640253.2766666665</v>
      </c>
      <c r="F20" s="17" t="s">
        <v>4</v>
      </c>
      <c r="G20" s="33">
        <f>E20</f>
        <v>640253.2766666665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-757538</v>
      </c>
      <c r="F22" s="17" t="s">
        <v>4</v>
      </c>
      <c r="G22" s="33">
        <f>E22</f>
        <v>-757538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4382124.2375065992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4821301.2108399328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2530223.9829095812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61230.525377667145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39442.956448326142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4843088.7797692744</v>
      </c>
      <c r="F13" s="17" t="s">
        <v>4</v>
      </c>
      <c r="G13" s="33">
        <f>E13</f>
        <v>4843088.7797692744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-321892.25</v>
      </c>
      <c r="F15" s="17" t="s">
        <v>4</v>
      </c>
      <c r="G15" s="33">
        <f>E15</f>
        <v>-321892.25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4521196.5297692744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4843088.7797692735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2562357.8274925328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61507.227503069771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39264.836001301141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4865331.171271042</v>
      </c>
      <c r="F13" s="17" t="s">
        <v>4</v>
      </c>
      <c r="G13" s="33">
        <f>E13</f>
        <v>4865331.171271042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-321892.25</v>
      </c>
      <c r="F15" s="17" t="s">
        <v>4</v>
      </c>
      <c r="G15" s="33">
        <f>E15</f>
        <v>-321892.25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4543438.921271042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4865331.171271042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2594899.7719016876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61789.70587514223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39087.519928402864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4888033.3572177812</v>
      </c>
      <c r="F13" s="17" t="s">
        <v>4</v>
      </c>
      <c r="G13" s="33">
        <f>E13</f>
        <v>4888033.3572177812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-321892.25</v>
      </c>
      <c r="F15" s="17" t="s">
        <v>4</v>
      </c>
      <c r="G15" s="33">
        <f>E15</f>
        <v>-321892.25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4566141.1072177812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990671.0323356695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1340028.0805131118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2530223.9829095812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4860923.0957583617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115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2330699.1128487806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39621.88491842927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116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-3191355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-1903786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-1287569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-321892.25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5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117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75</v>
      </c>
      <c r="E10" s="36">
        <v>1336690</v>
      </c>
      <c r="F10" s="20">
        <f>E10/D10</f>
        <v>17822.533333333333</v>
      </c>
      <c r="G10" s="10" t="s">
        <v>4</v>
      </c>
      <c r="H10" s="1"/>
    </row>
    <row r="11" spans="1:8" ht="26.25" x14ac:dyDescent="0.25">
      <c r="A11" s="1"/>
      <c r="B11" s="41" t="s">
        <v>111</v>
      </c>
      <c r="C11" s="39">
        <v>2015</v>
      </c>
      <c r="D11" s="39">
        <v>30</v>
      </c>
      <c r="E11" s="36">
        <v>441783</v>
      </c>
      <c r="F11" s="20">
        <f t="shared" ref="F11:F12" si="0">E11/D11</f>
        <v>14726.1</v>
      </c>
      <c r="G11" s="10" t="s">
        <v>4</v>
      </c>
      <c r="H11" s="1"/>
    </row>
    <row r="12" spans="1:8" ht="26.25" x14ac:dyDescent="0.25">
      <c r="A12" s="1"/>
      <c r="B12" s="41" t="s">
        <v>112</v>
      </c>
      <c r="C12" s="39">
        <v>2015</v>
      </c>
      <c r="D12" s="39">
        <v>20</v>
      </c>
      <c r="E12" s="36">
        <v>427974</v>
      </c>
      <c r="F12" s="20">
        <f t="shared" si="0"/>
        <v>21398.7</v>
      </c>
      <c r="G12" s="10" t="s">
        <v>4</v>
      </c>
      <c r="H12" s="1"/>
    </row>
    <row r="13" spans="1:8" x14ac:dyDescent="0.25">
      <c r="A13" s="1"/>
      <c r="B13" s="81" t="s">
        <v>5</v>
      </c>
      <c r="C13" s="82"/>
      <c r="D13" s="82"/>
      <c r="E13" s="83"/>
      <c r="F13" s="34">
        <f>SUM(F10:F12)</f>
        <v>53947.333333333328</v>
      </c>
      <c r="G13" s="18" t="s">
        <v>4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password="C6BD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topLeftCell="A2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118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2523694.61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1971100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552594.60999999987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-27236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-35000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7764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0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5333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22667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2015'!F13</f>
        <v>53947.333333333328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79894.666666666657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119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2375465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1168475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14812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-25599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13333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1171021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21300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21300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-2206447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-2206447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-1014126</v>
      </c>
      <c r="F28" s="16" t="s">
        <v>4</v>
      </c>
      <c r="G28" s="31">
        <f>IF(E28&lt;0,0,-E28)</f>
        <v>0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113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114</v>
      </c>
      <c r="C32" s="69"/>
      <c r="D32" s="70"/>
      <c r="E32" s="36">
        <v>3133003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0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3133003</v>
      </c>
      <c r="F35" s="16" t="s">
        <v>4</v>
      </c>
      <c r="G35" s="33">
        <f>-E35</f>
        <v>-3133003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-757538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Rasmus Baltser (KFST)</cp:lastModifiedBy>
  <cp:lastPrinted>2016-06-14T12:57:30Z</cp:lastPrinted>
  <dcterms:created xsi:type="dcterms:W3CDTF">2016-06-02T08:51:18Z</dcterms:created>
  <dcterms:modified xsi:type="dcterms:W3CDTF">2016-11-10T11:48:36Z</dcterms:modified>
</cp:coreProperties>
</file>