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665" yWindow="105" windowWidth="20610" windowHeight="114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2" i="11" l="1"/>
  <c r="E35" i="13" l="1"/>
  <c r="G35" i="13" s="1"/>
  <c r="E27" i="13"/>
  <c r="E19" i="13"/>
  <c r="E15" i="13"/>
  <c r="G11" i="12"/>
  <c r="G23" i="12"/>
  <c r="E18" i="2" s="1"/>
  <c r="G17" i="12"/>
  <c r="E17" i="2" s="1"/>
  <c r="F11" i="11"/>
  <c r="F13" i="11"/>
  <c r="F14" i="11"/>
  <c r="F15" i="11"/>
  <c r="F16" i="11"/>
  <c r="F10" i="1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F17" i="11" l="1"/>
  <c r="G29" i="12" s="1"/>
  <c r="G30" i="12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 s="1"/>
  <c r="E11" i="5"/>
  <c r="E13" i="5" l="1"/>
  <c r="G13" i="5" s="1"/>
  <c r="G16" i="5" s="1"/>
  <c r="E11" i="6"/>
  <c r="E12" i="6"/>
  <c r="E13" i="6" l="1"/>
  <c r="G13" i="6" s="1"/>
  <c r="G16" i="6" s="1"/>
</calcChain>
</file>

<file path=xl/sharedStrings.xml><?xml version="1.0" encoding="utf-8"?>
<sst xmlns="http://schemas.openxmlformats.org/spreadsheetml/2006/main" count="256" uniqueCount="125">
  <si>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</si>
  <si>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</si>
  <si>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</si>
  <si>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</si>
  <si>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</si>
  <si>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</si>
  <si>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</si>
  <si>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</si>
  <si>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</si>
  <si>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</si>
  <si>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</si>
  <si>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</si>
  <si>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</si>
  <si>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</si>
  <si>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</si>
  <si>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</si>
  <si>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</si>
  <si>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</si>
  <si>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</si>
  <si>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</si>
  <si>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</si>
  <si>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</si>
  <si>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</si>
  <si>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</si>
  <si>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</si>
  <si>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</si>
  <si>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</si>
  <si>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</si>
  <si>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</si>
  <si>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</si>
  <si>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</si>
  <si>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</si>
  <si>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</si>
  <si>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</si>
  <si>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</si>
  <si>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</si>
  <si>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</si>
  <si>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</si>
  <si>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</si>
  <si>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</si>
  <si>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</si>
  <si>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</si>
  <si>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</si>
  <si>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</si>
  <si>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</si>
  <si>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</si>
  <si>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</si>
  <si>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</si>
  <si>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</si>
  <si>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</si>
  <si>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</si>
  <si>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</si>
  <si>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</si>
  <si>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</si>
  <si>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</si>
  <si>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</si>
  <si>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</si>
  <si>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</si>
  <si>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</si>
  <si>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</si>
  <si>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</si>
  <si>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</si>
  <si>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</si>
  <si>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</si>
  <si>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</si>
  <si>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</si>
  <si>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</si>
  <si>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</si>
  <si>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</si>
  <si>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</si>
  <si>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</si>
  <si>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</si>
  <si>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</si>
  <si>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</si>
  <si>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</si>
  <si>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</si>
  <si>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</si>
  <si>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</si>
  <si>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</si>
  <si>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</si>
  <si>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</si>
  <si>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</si>
  <si>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</si>
  <si>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</si>
  <si>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</si>
  <si>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</si>
  <si>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</si>
  <si>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</si>
  <si>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</si>
  <si>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</si>
  <si>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</si>
  <si>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</si>
  <si>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</si>
  <si>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</si>
  <si>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</si>
  <si>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</si>
  <si>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</si>
  <si>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</si>
  <si>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</si>
  <si>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</si>
  <si>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</si>
  <si>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</si>
  <si>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</si>
  <si>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</si>
  <si>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</si>
  <si>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</si>
  <si>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</si>
  <si>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</si>
  <si>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</si>
  <si>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</si>
  <si>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Etageareal vandbehandlingsbygning</t>
  </si>
  <si>
    <t>Garage og rørlager</t>
  </si>
  <si>
    <t>Beluftningsanlæg, ika-beluftning, Mek./EL</t>
  </si>
  <si>
    <t>SRO-anlæg, vandværk</t>
  </si>
  <si>
    <t>Ø 50mm &lt; Ledningsnet ≤ Ø110 mm</t>
  </si>
  <si>
    <t>Køretøjer, entreprenørmaskiner</t>
  </si>
  <si>
    <t>Afregningsmålere, elektroniske &gt;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</si>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</sst>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1562848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1487000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75848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40894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-120000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160894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68000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84800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2015'!F17</f>
        <v>99894.959999999992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46989.919999999984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4250039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1617963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215686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61678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160867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2056194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24592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24592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-2003709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-2003709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77077</v>
      </c>
      <c r="F28" s="16" t="s">
        <v>4</v>
      </c>
      <c r="G28" s="31">
        <f>IF(E28&lt;0,0,-E28)</f>
        <v>-77077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117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118</v>
      </c>
      <c r="C32" s="69"/>
      <c r="D32" s="70"/>
      <c r="E32" s="36">
        <v>4634005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70433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4704438</v>
      </c>
      <c r="F35" s="16" t="s">
        <v>4</v>
      </c>
      <c r="G35" s="33">
        <f>-E35</f>
        <v>-4704438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-531476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5117127.4580723355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1559733.2149235199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60475.702133529863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5056651.7559388056</v>
      </c>
      <c r="F12" s="17" t="s">
        <v>4</v>
      </c>
      <c r="G12" s="33">
        <f>E12</f>
        <v>5056651.7559388056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-250587.75</v>
      </c>
      <c r="F14" s="17" t="s">
        <v>4</v>
      </c>
      <c r="G14" s="33">
        <f>E14</f>
        <v>-250587.75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75848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160894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46989.919999999984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283731.92</v>
      </c>
      <c r="F20" s="17" t="s">
        <v>4</v>
      </c>
      <c r="G20" s="33">
        <f>E20</f>
        <v>283731.92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-531476</v>
      </c>
      <c r="F22" s="17" t="s">
        <v>4</v>
      </c>
      <c r="G22" s="33">
        <f>E22</f>
        <v>-531476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4558319.9259388056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5056651.7559388056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1559733.2149235199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64219.477300422826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60202.59991026506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5060668.633328964</v>
      </c>
      <c r="F13" s="17" t="s">
        <v>4</v>
      </c>
      <c r="G13" s="33">
        <f>E13</f>
        <v>5060668.633328964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-250587.75</v>
      </c>
      <c r="F15" s="17" t="s">
        <v>4</v>
      </c>
      <c r="G15" s="33">
        <f>E15</f>
        <v>-250587.75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4810080.883328964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5060668.6333289631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1579541.8267530485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64270.491643277826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59930.730989330295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5065008.3939829106</v>
      </c>
      <c r="F13" s="17" t="s">
        <v>4</v>
      </c>
      <c r="G13" s="33">
        <f>E13</f>
        <v>5065008.3939829106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-250587.75</v>
      </c>
      <c r="F15" s="17" t="s">
        <v>4</v>
      </c>
      <c r="G15" s="33">
        <f>E15</f>
        <v>-250587.75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4814420.6439829106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5065008.3939829106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1599602.0079528121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64325.606603582964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59660.089801255577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5069673.9107852383</v>
      </c>
      <c r="F13" s="17" t="s">
        <v>4</v>
      </c>
      <c r="G13" s="33">
        <f>E13</f>
        <v>5069673.9107852383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-250587.75</v>
      </c>
      <c r="F15" s="17" t="s">
        <v>4</v>
      </c>
      <c r="G15" s="33">
        <f>E15</f>
        <v>-250587.75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4819086.1607852383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1508968.2049341707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2048426.0382146449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1559733.2149235199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5117127.4580723355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3557394.2431488158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60475.702133529863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-2557365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-1555014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-1002351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-250587.75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121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144310</v>
      </c>
      <c r="F10" s="20">
        <f>E10/D10</f>
        <v>1924.1333333333334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207852</v>
      </c>
      <c r="F11" s="20">
        <f t="shared" ref="F11:F16" si="0">E11/D11</f>
        <v>2771.36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25</v>
      </c>
      <c r="E12" s="36">
        <v>49254</v>
      </c>
      <c r="F12" s="20">
        <f t="shared" si="0"/>
        <v>1970.16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10</v>
      </c>
      <c r="E13" s="36">
        <v>72458</v>
      </c>
      <c r="F13" s="20">
        <f t="shared" si="0"/>
        <v>7245.8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854528</v>
      </c>
      <c r="F14" s="20">
        <f t="shared" si="0"/>
        <v>11393.706666666667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5</v>
      </c>
      <c r="E15" s="36">
        <v>70591</v>
      </c>
      <c r="F15" s="20">
        <f t="shared" si="0"/>
        <v>14118.2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10</v>
      </c>
      <c r="E16" s="36">
        <v>604716</v>
      </c>
      <c r="F16" s="20">
        <f t="shared" si="0"/>
        <v>60471.6</v>
      </c>
      <c r="G16" s="10" t="s">
        <v>4</v>
      </c>
      <c r="H16" s="1"/>
    </row>
    <row r="17" spans="1:8" x14ac:dyDescent="0.25">
      <c r="A17" s="1"/>
      <c r="B17" s="81" t="s">
        <v>5</v>
      </c>
      <c r="C17" s="82"/>
      <c r="D17" s="82"/>
      <c r="E17" s="83"/>
      <c r="F17" s="34">
        <f>SUM(F10:F16)</f>
        <v>99894.959999999992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2016-11-07T14:01:57Z</dcterms:modified>
</cp:coreProperties>
</file>