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6130" yWindow="30" windowWidth="20205" windowHeight="11130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G17" i="12"/>
  <c r="E17" i="2" s="1"/>
  <c r="F11" i="11"/>
  <c r="F12" i="11"/>
  <c r="F13" i="11"/>
  <c r="F10" i="11"/>
  <c r="G13" i="10"/>
  <c r="E14" i="2" s="1"/>
  <c r="G14" i="2" s="1"/>
  <c r="G12" i="7"/>
  <c r="G15" i="6"/>
  <c r="G15" i="5"/>
  <c r="G15" i="4"/>
  <c r="E22" i="2"/>
  <c r="G22" i="2" s="1"/>
  <c r="E18" i="2"/>
  <c r="E10" i="2"/>
  <c r="E10" i="4" s="1"/>
  <c r="E10" i="5" s="1"/>
  <c r="E10" i="6" s="1"/>
  <c r="F14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/>
  <c r="E11" i="4"/>
  <c r="E13" i="4" s="1"/>
  <c r="G13" i="4" s="1"/>
  <c r="G16" i="4" s="1"/>
  <c r="E12" i="5" l="1"/>
  <c r="E9" i="6" s="1"/>
  <c r="E11" i="5"/>
  <c r="E12" i="6" l="1"/>
  <c r="E11" i="6"/>
  <c r="E13" i="5"/>
  <c r="G13" i="5" s="1"/>
  <c r="G16" i="5" s="1"/>
  <c r="E13" i="6" l="1"/>
  <c r="G13" i="6" s="1"/>
  <c r="G16" i="6" s="1"/>
</calcChain>
</file>

<file path=xl/sharedStrings.xml><?xml version="1.0" encoding="utf-8"?>
<sst xmlns="http://schemas.openxmlformats.org/spreadsheetml/2006/main" count="250" uniqueCount="122">
  <si>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</si>
  <si>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</si>
  <si>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</si>
  <si>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</si>
  <si>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</si>
  <si>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</si>
  <si>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</si>
  <si>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</si>
  <si>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</si>
  <si>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</si>
  <si>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</si>
  <si>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</si>
  <si>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</si>
  <si>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</si>
  <si>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</si>
  <si>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</si>
  <si>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</si>
  <si>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</si>
  <si>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</si>
  <si>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</si>
  <si>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</si>
  <si>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</si>
  <si>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</si>
  <si>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</si>
  <si>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</si>
  <si>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</si>
  <si>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</si>
  <si>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</si>
  <si>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</si>
  <si>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</si>
  <si>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</si>
  <si>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</si>
  <si>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</si>
  <si>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</si>
  <si>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</si>
  <si>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</si>
  <si>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</si>
  <si>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</si>
  <si>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</si>
  <si>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</si>
  <si>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</si>
  <si>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</si>
  <si>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</si>
  <si>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</si>
  <si>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</si>
  <si>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</si>
  <si>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</si>
  <si>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</si>
  <si>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</si>
  <si>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</si>
  <si>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</si>
  <si>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</si>
  <si>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</si>
  <si>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</si>
  <si>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</si>
  <si>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</si>
  <si>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</si>
  <si>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</si>
  <si>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</si>
  <si>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</si>
  <si>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</si>
  <si>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</si>
  <si>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</si>
  <si>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</si>
  <si>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</si>
  <si>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</si>
  <si>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</si>
  <si>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</si>
  <si>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</si>
  <si>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</si>
  <si>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</si>
  <si>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</si>
  <si>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</si>
  <si>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</si>
  <si>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</si>
  <si>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</si>
  <si>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</si>
  <si>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</si>
  <si>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</si>
  <si>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</si>
  <si>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</si>
  <si>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</si>
  <si>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</si>
  <si>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</si>
  <si>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</si>
  <si>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</si>
  <si>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</si>
  <si>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</si>
  <si>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</si>
  <si>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</si>
  <si>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</si>
  <si>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</si>
  <si>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</si>
  <si>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</si>
  <si>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</si>
  <si>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</si>
  <si>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</si>
  <si>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</si>
  <si>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</si>
  <si>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</si>
  <si>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</si>
  <si>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</si>
  <si>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</si>
  <si>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</si>
  <si>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</si>
  <si>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</si>
  <si>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</si>
  <si>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</si>
  <si>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</si>
  <si>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</si>
  <si>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Elanlæg</t>
  </si>
  <si>
    <t xml:space="preserve">Afregningsmålere, mekaniske </t>
  </si>
  <si>
    <t>Ventiler på ledningsnet ≤ Ø50 mm</t>
  </si>
  <si>
    <t>Ø 50mm &lt; Ledningsnet ≤ Ø110 mm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</si>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</sst>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1862697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1998770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-136073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-5247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-48500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43253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56993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110777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-53784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32417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85617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2015'!F14</f>
        <v>49905.186666666668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-18223.626666666663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4949336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1518932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184233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12824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81167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1797156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146405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146405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-947980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-203378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-78624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-1229982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713579</v>
      </c>
      <c r="F28" s="16" t="s">
        <v>4</v>
      </c>
      <c r="G28" s="31">
        <f>IF(E28&lt;0,0,-E28)</f>
        <v>-713579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114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115</v>
      </c>
      <c r="C32" s="69"/>
      <c r="D32" s="70"/>
      <c r="E32" s="36">
        <v>4221458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1903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4223361</v>
      </c>
      <c r="F35" s="16" t="s">
        <v>4</v>
      </c>
      <c r="G35" s="33">
        <f>-E35</f>
        <v>-4223361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12396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121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5617200.6922669457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1837611.3381891197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64253.019019323045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5552947.6732476223</v>
      </c>
      <c r="F12" s="17" t="s">
        <v>4</v>
      </c>
      <c r="G12" s="33">
        <f>E12</f>
        <v>5552947.6732476223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-623306</v>
      </c>
      <c r="F14" s="17" t="s">
        <v>4</v>
      </c>
      <c r="G14" s="33">
        <f>E14</f>
        <v>-623306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-136073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43253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-53784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-18223.626666666663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-164827.62666666665</v>
      </c>
      <c r="F20" s="17" t="s">
        <v>4</v>
      </c>
      <c r="G20" s="33">
        <f>E20</f>
        <v>-164827.62666666665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12396</v>
      </c>
      <c r="F22" s="17" t="s">
        <v>4</v>
      </c>
      <c r="G22" s="33">
        <f>E22</f>
        <v>12396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4777210.0465809554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5552947.6732476223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1837611.3381891197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70522.435450244797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63962.858810733684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5559507.249887133</v>
      </c>
      <c r="F13" s="17" t="s">
        <v>4</v>
      </c>
      <c r="G13" s="33">
        <f>E13</f>
        <v>5559507.249887133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-623306</v>
      </c>
      <c r="F15" s="17" t="s">
        <v>4</v>
      </c>
      <c r="G15" s="33">
        <f>E15</f>
        <v>-623306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4936201.249887133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5559507.249887133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1860949.0021841214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70605.74207356658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63674.008936630278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5566438.9830240691</v>
      </c>
      <c r="F13" s="17" t="s">
        <v>4</v>
      </c>
      <c r="G13" s="33">
        <f>E13</f>
        <v>5566438.9830240691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-623306</v>
      </c>
      <c r="F15" s="17" t="s">
        <v>4</v>
      </c>
      <c r="G15" s="33">
        <f>E15</f>
        <v>-623306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4943132.9830240691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5566438.9830240691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1884583.0545118595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70693.775084405672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63386.463479673352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5573746.2946288008</v>
      </c>
      <c r="F13" s="17" t="s">
        <v>4</v>
      </c>
      <c r="G13" s="33">
        <f>E13</f>
        <v>5573746.2946288008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-623306</v>
      </c>
      <c r="F15" s="17" t="s">
        <v>4</v>
      </c>
      <c r="G15" s="33">
        <f>E15</f>
        <v>-623306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4950440.2946288008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1797613.375489352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1981975.9785884742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1837611.3381891197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5617200.6922669457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3779589.3540778263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64253.019019323045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-6415260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-3922036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-2493224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-623306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118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110</v>
      </c>
      <c r="C10" s="39">
        <v>2015</v>
      </c>
      <c r="D10" s="39">
        <v>20</v>
      </c>
      <c r="E10" s="36">
        <v>726436</v>
      </c>
      <c r="F10" s="20">
        <f>E10/D10</f>
        <v>36321.800000000003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8</v>
      </c>
      <c r="E11" s="36">
        <v>81112</v>
      </c>
      <c r="F11" s="20">
        <f t="shared" ref="F11:F13" si="0">E11/D11</f>
        <v>10139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75</v>
      </c>
      <c r="E12" s="36">
        <v>248427</v>
      </c>
      <c r="F12" s="20">
        <f t="shared" si="0"/>
        <v>3312.36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75</v>
      </c>
      <c r="E13" s="36">
        <v>9902</v>
      </c>
      <c r="F13" s="20">
        <f t="shared" si="0"/>
        <v>132.02666666666667</v>
      </c>
      <c r="G13" s="10" t="s">
        <v>4</v>
      </c>
      <c r="H13" s="1"/>
    </row>
    <row r="14" spans="1:8" x14ac:dyDescent="0.25">
      <c r="A14" s="1"/>
      <c r="B14" s="81" t="s">
        <v>5</v>
      </c>
      <c r="C14" s="82"/>
      <c r="D14" s="82"/>
      <c r="E14" s="83"/>
      <c r="F14" s="34">
        <f>SUM(F10:F13)</f>
        <v>49905.186666666668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Christina Bredvig (KFST)</cp:lastModifiedBy>
  <cp:lastPrinted>2016-06-14T12:57:30Z</cp:lastPrinted>
  <dcterms:created xsi:type="dcterms:W3CDTF">2016-06-02T08:51:18Z</dcterms:created>
  <dcterms:modified xsi:type="dcterms:W3CDTF">2016-11-07T11:37:16Z</dcterms:modified>
</cp:coreProperties>
</file>