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030" yWindow="195" windowWidth="19500" windowHeight="1083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F11" i="11"/>
  <c r="F10" i="11"/>
  <c r="G13" i="10"/>
  <c r="E14" i="2" s="1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F12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/>
  <c r="E11" i="4"/>
  <c r="E13" i="4" s="1"/>
  <c r="G13" i="4" s="1"/>
  <c r="G16" i="4" s="1"/>
  <c r="E11" i="5" l="1"/>
  <c r="E12" i="5"/>
  <c r="E13" i="5" s="1"/>
  <c r="G13" i="5" s="1"/>
  <c r="G16" i="5" s="1"/>
  <c r="E9" i="6" l="1"/>
  <c r="E12" i="6"/>
  <c r="E11" i="6"/>
  <c r="E13" i="6" s="1"/>
  <c r="G13" i="6" s="1"/>
  <c r="G16" i="6" s="1"/>
</calcChain>
</file>

<file path=xl/sharedStrings.xml><?xml version="1.0" encoding="utf-8"?>
<sst xmlns="http://schemas.openxmlformats.org/spreadsheetml/2006/main" count="246" uniqueCount="120">
  <si>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</si>
  <si>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</si>
  <si>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</si>
  <si>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</si>
  <si>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</si>
  <si>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</si>
  <si>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</si>
  <si>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</si>
  <si>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</si>
  <si>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</si>
  <si>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</si>
  <si>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</si>
  <si>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</si>
  <si>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</si>
  <si>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</si>
  <si>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</si>
  <si>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</si>
  <si>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</si>
  <si>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</si>
  <si>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</si>
  <si>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</si>
  <si>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</si>
  <si>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</si>
  <si>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</si>
  <si>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</si>
  <si>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</si>
  <si>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</si>
  <si>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</si>
  <si>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</si>
  <si>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</si>
  <si>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</si>
  <si>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</si>
  <si>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</si>
  <si>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</si>
  <si>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</si>
  <si>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</si>
  <si>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</si>
  <si>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</si>
  <si>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</si>
  <si>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</si>
  <si>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</si>
  <si>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</si>
  <si>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</si>
  <si>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</si>
  <si>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</si>
  <si>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</si>
  <si>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</si>
  <si>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</si>
  <si>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</si>
  <si>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</si>
  <si>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</si>
  <si>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</si>
  <si>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</si>
  <si>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</si>
  <si>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</si>
  <si>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</si>
  <si>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</si>
  <si>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</si>
  <si>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</si>
  <si>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</si>
  <si>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</si>
  <si>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</si>
  <si>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</si>
  <si>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</si>
  <si>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</si>
  <si>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</si>
  <si>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</si>
  <si>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</si>
  <si>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</si>
  <si>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</si>
  <si>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</si>
  <si>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</si>
  <si>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</si>
  <si>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</si>
  <si>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</si>
  <si>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</si>
  <si>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</si>
  <si>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</si>
  <si>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</si>
  <si>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</si>
  <si>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</si>
  <si>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</si>
  <si>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</si>
  <si>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</si>
  <si>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</si>
  <si>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</si>
  <si>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</si>
  <si>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</si>
  <si>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</si>
  <si>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</si>
  <si>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</si>
  <si>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</si>
  <si>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</si>
  <si>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</si>
  <si>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</si>
  <si>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</si>
  <si>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</si>
  <si>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</si>
  <si>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</si>
  <si>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</si>
  <si>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</si>
  <si>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</si>
  <si>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</si>
  <si>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</si>
  <si>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</si>
  <si>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</si>
  <si>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</si>
  <si>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</si>
  <si>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</si>
  <si>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</si>
  <si>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</si>
  <si>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Administrationbygninger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</si>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</sst>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117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1609249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1566000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43249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-43303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-90000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46697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13470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40000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-26530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8000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8000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2015'!F12</f>
        <v>23803.906666666666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31607.813333333332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118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2083654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914183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77482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-10698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37333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1018300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200900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200900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-1785293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-1785293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-566093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112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113</v>
      </c>
      <c r="C32" s="68"/>
      <c r="D32" s="69"/>
      <c r="E32" s="36">
        <v>2075050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3375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2078425</v>
      </c>
      <c r="F35" s="16" t="s">
        <v>4</v>
      </c>
      <c r="G35" s="33">
        <f>-E35</f>
        <v>-2078425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5229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3580855.3844572012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1599836.0804402598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33677.328168288004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3547178.0562889134</v>
      </c>
      <c r="F12" s="17" t="s">
        <v>4</v>
      </c>
      <c r="G12" s="33">
        <f>E12</f>
        <v>3547178.0562889134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106</v>
      </c>
      <c r="C14" s="71"/>
      <c r="D14" s="72"/>
      <c r="E14" s="33">
        <f>'Fane 5. Hist. over el. underdæk'!G13</f>
        <v>-858599.75</v>
      </c>
      <c r="F14" s="17" t="s">
        <v>4</v>
      </c>
      <c r="G14" s="33">
        <f>E14</f>
        <v>-858599.75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43249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46697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-26530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31607.813333333332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95023.813333333324</v>
      </c>
      <c r="F20" s="17" t="s">
        <v>4</v>
      </c>
      <c r="G20" s="33">
        <f>E20</f>
        <v>95023.813333333324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5229</v>
      </c>
      <c r="F22" s="17" t="s">
        <v>4</v>
      </c>
      <c r="G22" s="33">
        <f>E22</f>
        <v>5229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2788831.1196222468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3547178.0562889134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1599836.0804402598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45049.161314869198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33525.244722012838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3558701.9728817698</v>
      </c>
      <c r="F13" s="17" t="s">
        <v>4</v>
      </c>
      <c r="G13" s="33">
        <f>E13</f>
        <v>3558701.9728817698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underdæk'!$G$12&gt;1,'Fane 5. Hist. over el. underdæk'!$G$13,0)</f>
        <v>-858599.75</v>
      </c>
      <c r="F15" s="17" t="s">
        <v>4</v>
      </c>
      <c r="G15" s="33">
        <f>E15</f>
        <v>-858599.75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2700102.2228817698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3558701.9728817693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1620153.998661851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45195.515055598466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33373.848069372689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3570523.6398679954</v>
      </c>
      <c r="F13" s="17" t="s">
        <v>4</v>
      </c>
      <c r="G13" s="33">
        <f>E13</f>
        <v>3570523.6398679954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underdæk'!$G$12&gt;2,'Fane 5. Hist. over el. underdæk'!$G$13,0)</f>
        <v>-858599.75</v>
      </c>
      <c r="F15" s="17" t="s">
        <v>4</v>
      </c>
      <c r="G15" s="33">
        <f>E15</f>
        <v>-858599.75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2711923.8898679954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3570523.6398679949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1640729.9544448564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45345.650226323531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33223.135108876209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3582646.1549854423</v>
      </c>
      <c r="F13" s="17" t="s">
        <v>4</v>
      </c>
      <c r="G13" s="33">
        <f>E13</f>
        <v>3582646.1549854423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106</v>
      </c>
      <c r="C15" s="71"/>
      <c r="D15" s="72"/>
      <c r="E15" s="37">
        <f>IF('Fane 5. Hist. over el. underdæk'!$G$12&gt;3,'Fane 5. Hist. over el. underdæk'!$G$13,0)</f>
        <v>-858599.75</v>
      </c>
      <c r="F15" s="17" t="s">
        <v>4</v>
      </c>
      <c r="G15" s="33">
        <f>E15</f>
        <v>-858599.75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2724046.4049854423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824238.78512535617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1156780.5188915853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1599836.0804402598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3580855.3844572012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1981019.3040169415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33677.328168288004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115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-8570708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-5136309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-3434399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-858599.75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116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1686138</v>
      </c>
      <c r="F10" s="20">
        <f>E10/D10</f>
        <v>22481.84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99155</v>
      </c>
      <c r="F11" s="20">
        <f t="shared" ref="F11" si="0">E11/D11</f>
        <v>1322.0666666666666</v>
      </c>
      <c r="G11" s="10" t="s">
        <v>4</v>
      </c>
      <c r="H11" s="1"/>
    </row>
    <row r="12" spans="1:8" x14ac:dyDescent="0.25">
      <c r="A12" s="1"/>
      <c r="B12" s="73" t="s">
        <v>5</v>
      </c>
      <c r="C12" s="74"/>
      <c r="D12" s="74"/>
      <c r="E12" s="75"/>
      <c r="F12" s="34">
        <f>SUM(F10:F11)</f>
        <v>23803.906666666666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2016-11-07T13:21:21Z</dcterms:modified>
</cp:coreProperties>
</file>