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040" yWindow="90" windowWidth="20160" windowHeight="1108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F12" i="11" l="1"/>
  <c r="F13" i="11"/>
  <c r="F14" i="11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5" i="11"/>
  <c r="F16" i="11"/>
  <c r="F17" i="11"/>
  <c r="F18" i="11"/>
  <c r="F10" i="11"/>
  <c r="F19" i="11" s="1"/>
  <c r="G29" i="12" s="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12" i="2" l="1"/>
  <c r="G12" i="2" s="1"/>
  <c r="G23" i="2" s="1"/>
  <c r="E9" i="4"/>
  <c r="E12" i="4" l="1"/>
  <c r="E9" i="5"/>
  <c r="E11" i="4"/>
  <c r="E13" i="4" s="1"/>
  <c r="G13" i="4" s="1"/>
  <c r="G16" i="4" s="1"/>
  <c r="E12" i="5" l="1"/>
  <c r="E9" i="6"/>
  <c r="E11" i="5"/>
  <c r="E13" i="5" s="1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<sst xmlns="http://schemas.openxmlformats.org/spreadsheetml/2006/main" count="260" uniqueCount="126">
  <si>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</si>
  <si>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</si>
  <si>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</si>
  <si>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</si>
  <si>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</si>
  <si>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</si>
  <si>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</si>
  <si>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</si>
  <si>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</si>
  <si>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</si>
  <si>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</si>
  <si>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</si>
  <si>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</si>
  <si>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</si>
  <si>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</si>
  <si>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</si>
  <si>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</si>
  <si>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</si>
  <si>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</si>
  <si>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</si>
  <si>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</si>
  <si>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</si>
  <si>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</si>
  <si>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</si>
  <si>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</si>
  <si>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</si>
  <si>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</si>
  <si>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</si>
  <si>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</si>
  <si>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</si>
  <si>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</si>
  <si>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</si>
  <si>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</si>
  <si>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</si>
  <si>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</si>
  <si>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</si>
  <si>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</si>
  <si>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</si>
  <si>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</si>
  <si>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</si>
  <si>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</si>
  <si>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</si>
  <si>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</si>
  <si>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</si>
  <si>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</si>
  <si>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</si>
  <si>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</si>
  <si>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</si>
  <si>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</si>
  <si>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</si>
  <si>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</si>
  <si>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</si>
  <si>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</si>
  <si>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</si>
  <si>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</si>
  <si>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</si>
  <si>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</si>
  <si>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</si>
  <si>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</si>
  <si>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</si>
  <si>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</si>
  <si>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</si>
  <si>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</si>
  <si>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</si>
  <si>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</si>
  <si>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</si>
  <si>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</si>
  <si>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</si>
  <si>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</si>
  <si>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</si>
  <si>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</si>
  <si>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</si>
  <si>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</si>
  <si>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</si>
  <si>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</si>
  <si>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</si>
  <si>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</si>
  <si>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</si>
  <si>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</si>
  <si>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</si>
  <si>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</si>
  <si>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</si>
  <si>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</si>
  <si>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</si>
  <si>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</si>
  <si>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</si>
  <si>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</si>
  <si>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</si>
  <si>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</si>
  <si>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</si>
  <si>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</si>
  <si>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</si>
  <si>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</si>
  <si>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</si>
  <si>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</si>
  <si>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</si>
  <si>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</si>
  <si>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</si>
  <si>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</si>
  <si>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</si>
  <si>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</si>
  <si>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</si>
  <si>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</si>
  <si>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</si>
  <si>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</si>
  <si>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</si>
  <si>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</si>
  <si>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</si>
  <si>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</si>
  <si>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</si>
  <si>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Afregningsmålere, elektroniske ≤ Ø 110mm (Qn 10)</t>
  </si>
  <si>
    <t>Ledningsnet ≤ Ø50 mm</t>
  </si>
  <si>
    <t>Ø110 mm &lt; Ledningsnet ≤ Ø 250 mm</t>
  </si>
  <si>
    <t>Ventiler på ledningsnet ≤ Ø50 mm</t>
  </si>
  <si>
    <t>Ventiler på Ø110 mm &lt; Ledningsnet ≤ Ø 250 mm</t>
  </si>
  <si>
    <t>Boring (inkl. etablering, forerør, filter og prøvepumpning)</t>
  </si>
  <si>
    <t>Afregningsmålere, elektroniske &gt; Ø110 mm</t>
  </si>
  <si>
    <t>Etageareal vandbehandlingsbygning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</si>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</sst>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123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2246251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1928000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318251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40189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-80000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120189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174667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125333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2015'!F19</f>
        <v>179724.76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59449.520000000019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124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5377837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1386633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238200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-80905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355333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1899261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94413.6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94413.6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-2669537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-2669537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-675862.39999999991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28188</v>
      </c>
      <c r="F30" s="16" t="s">
        <v>4</v>
      </c>
      <c r="G30" s="33">
        <f>-$E$30</f>
        <v>-28188</v>
      </c>
      <c r="H30" s="16" t="s">
        <v>4</v>
      </c>
      <c r="I30" s="1"/>
    </row>
    <row r="31" spans="1:9" x14ac:dyDescent="0.25">
      <c r="A31" s="1"/>
      <c r="B31" s="92" t="s">
        <v>118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119</v>
      </c>
      <c r="C32" s="69"/>
      <c r="D32" s="70"/>
      <c r="E32" s="36">
        <v>5193778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97303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5291081</v>
      </c>
      <c r="F35" s="16" t="s">
        <v>4</v>
      </c>
      <c r="G35" s="33">
        <f>-E35</f>
        <v>-5291081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58568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125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5732467.6527944505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2223719.0761219198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59648.725803433023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5672818.9269910175</v>
      </c>
      <c r="F12" s="17" t="s">
        <v>4</v>
      </c>
      <c r="G12" s="33">
        <f>E12</f>
        <v>5672818.9269910175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-611205.5</v>
      </c>
      <c r="F14" s="17" t="s">
        <v>4</v>
      </c>
      <c r="G14" s="33">
        <f>E14</f>
        <v>-611205.5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318251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120189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59449.520000000019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497889.52</v>
      </c>
      <c r="F20" s="17" t="s">
        <v>4</v>
      </c>
      <c r="G20" s="33">
        <f>E20</f>
        <v>497889.52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58568</v>
      </c>
      <c r="F22" s="17" t="s">
        <v>4</v>
      </c>
      <c r="G22" s="33">
        <f>E22</f>
        <v>58568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5618070.9469910171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5672818.9269910175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2223719.0761219198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72044.800372785918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59379.358122577294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5685484.3692412265</v>
      </c>
      <c r="F13" s="17" t="s">
        <v>4</v>
      </c>
      <c r="G13" s="33">
        <f>E13</f>
        <v>5685484.3692412265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-611205.5</v>
      </c>
      <c r="F15" s="17" t="s">
        <v>4</v>
      </c>
      <c r="G15" s="33">
        <f>E15</f>
        <v>-611205.5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5074278.8692412265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5685484.3692412265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2251960.3083886681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72205.651489363576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59111.206879231555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5698578.8138513593</v>
      </c>
      <c r="F13" s="17" t="s">
        <v>4</v>
      </c>
      <c r="G13" s="33">
        <f>E13</f>
        <v>5698578.8138513593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-611205.5</v>
      </c>
      <c r="F15" s="17" t="s">
        <v>4</v>
      </c>
      <c r="G15" s="33">
        <f>E15</f>
        <v>-611205.5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5087373.3138513593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5698578.8138513584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2280560.2043052041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72371.950935912246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58844.266580085634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5712106.4982071854</v>
      </c>
      <c r="F13" s="17" t="s">
        <v>4</v>
      </c>
      <c r="G13" s="33">
        <f>E13</f>
        <v>5712106.4982071854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-611205.5</v>
      </c>
      <c r="F15" s="17" t="s">
        <v>4</v>
      </c>
      <c r="G15" s="33">
        <f>E15</f>
        <v>-611205.5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5100900.9982071854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1556884.3768670955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1951864.1998054348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2223719.0761219198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5732467.6527944505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3508748.5766725307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59648.725803433023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121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-6130348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-3685526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-2444822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-611205.5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1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122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ht="26.25" x14ac:dyDescent="0.25">
      <c r="A10" s="1"/>
      <c r="B10" s="41" t="s">
        <v>110</v>
      </c>
      <c r="C10" s="39">
        <v>2015</v>
      </c>
      <c r="D10" s="39">
        <v>10</v>
      </c>
      <c r="E10" s="36">
        <v>772503</v>
      </c>
      <c r="F10" s="20">
        <f>E10/D10</f>
        <v>77250.3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75</v>
      </c>
      <c r="E11" s="36">
        <v>1810575</v>
      </c>
      <c r="F11" s="20">
        <f t="shared" ref="F11:F18" si="0">E11/D11</f>
        <v>24141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75</v>
      </c>
      <c r="E12" s="36">
        <v>1110104</v>
      </c>
      <c r="F12" s="20">
        <f t="shared" si="0"/>
        <v>14801.386666666667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75</v>
      </c>
      <c r="E13" s="36">
        <v>459944</v>
      </c>
      <c r="F13" s="20">
        <f t="shared" si="0"/>
        <v>6132.586666666667</v>
      </c>
      <c r="G13" s="10" t="s">
        <v>4</v>
      </c>
      <c r="H13" s="1"/>
    </row>
    <row r="14" spans="1:8" x14ac:dyDescent="0.25">
      <c r="A14" s="1"/>
      <c r="B14" s="41" t="s">
        <v>114</v>
      </c>
      <c r="C14" s="39">
        <v>2015</v>
      </c>
      <c r="D14" s="39">
        <v>75</v>
      </c>
      <c r="E14" s="36">
        <v>189916</v>
      </c>
      <c r="F14" s="20">
        <f t="shared" si="0"/>
        <v>2532.2133333333331</v>
      </c>
      <c r="G14" s="10" t="s">
        <v>4</v>
      </c>
      <c r="H14" s="1"/>
    </row>
    <row r="15" spans="1:8" x14ac:dyDescent="0.25">
      <c r="A15" s="1"/>
      <c r="B15" s="41" t="s">
        <v>112</v>
      </c>
      <c r="C15" s="39">
        <v>2015</v>
      </c>
      <c r="D15" s="39">
        <v>75</v>
      </c>
      <c r="E15" s="36">
        <v>3757525</v>
      </c>
      <c r="F15" s="20">
        <f t="shared" si="0"/>
        <v>50100.333333333336</v>
      </c>
      <c r="G15" s="10" t="s">
        <v>4</v>
      </c>
      <c r="H15" s="1"/>
    </row>
    <row r="16" spans="1:8" ht="26.25" x14ac:dyDescent="0.25">
      <c r="A16" s="1"/>
      <c r="B16" s="41" t="s">
        <v>115</v>
      </c>
      <c r="C16" s="39">
        <v>2015</v>
      </c>
      <c r="D16" s="39">
        <v>30</v>
      </c>
      <c r="E16" s="36">
        <v>16518</v>
      </c>
      <c r="F16" s="20">
        <f t="shared" si="0"/>
        <v>550.6</v>
      </c>
      <c r="G16" s="10" t="s">
        <v>4</v>
      </c>
      <c r="H16" s="1"/>
    </row>
    <row r="17" spans="1:8" x14ac:dyDescent="0.25">
      <c r="A17" s="1"/>
      <c r="B17" s="41" t="s">
        <v>116</v>
      </c>
      <c r="C17" s="39">
        <v>2015</v>
      </c>
      <c r="D17" s="39">
        <v>10</v>
      </c>
      <c r="E17" s="36">
        <v>40581</v>
      </c>
      <c r="F17" s="20">
        <f t="shared" si="0"/>
        <v>4058.1</v>
      </c>
      <c r="G17" s="10" t="s">
        <v>4</v>
      </c>
      <c r="H17" s="1"/>
    </row>
    <row r="18" spans="1:8" x14ac:dyDescent="0.25">
      <c r="A18" s="1"/>
      <c r="B18" s="41" t="s">
        <v>117</v>
      </c>
      <c r="C18" s="39">
        <v>2015</v>
      </c>
      <c r="D18" s="39">
        <v>75</v>
      </c>
      <c r="E18" s="36">
        <v>11868</v>
      </c>
      <c r="F18" s="20">
        <f t="shared" si="0"/>
        <v>158.24</v>
      </c>
      <c r="G18" s="10" t="s">
        <v>4</v>
      </c>
      <c r="H18" s="1"/>
    </row>
    <row r="19" spans="1:8" x14ac:dyDescent="0.25">
      <c r="A19" s="1"/>
      <c r="B19" s="81" t="s">
        <v>5</v>
      </c>
      <c r="C19" s="82"/>
      <c r="D19" s="82"/>
      <c r="E19" s="83"/>
      <c r="F19" s="34">
        <f>SUM(F10:F18)</f>
        <v>179724.76</v>
      </c>
      <c r="G19" s="18" t="s">
        <v>4</v>
      </c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</sheetData>
  <sheetProtection password="C6BD" sheet="1" objects="1" scenarios="1"/>
  <mergeCells count="4">
    <mergeCell ref="B19:E1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Bredvig (KFST)</cp:lastModifiedBy>
  <cp:lastPrinted>2016-06-14T12:57:30Z</cp:lastPrinted>
  <dcterms:created xsi:type="dcterms:W3CDTF">2016-06-02T08:51:18Z</dcterms:created>
  <dcterms:modified xsi:type="dcterms:W3CDTF">2016-11-07T13:35:53Z</dcterms:modified>
</cp:coreProperties>
</file>