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7165" yWindow="15" windowWidth="20325" windowHeight="1149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F16" i="11" l="1"/>
  <c r="F17" i="11"/>
  <c r="F13" i="11"/>
  <c r="F14" i="11"/>
  <c r="F15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2" i="11"/>
  <c r="F31" i="11"/>
  <c r="F32" i="11"/>
  <c r="F33" i="11"/>
  <c r="F10" i="11"/>
  <c r="F34" i="11" s="1"/>
  <c r="G29" i="12" s="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11" i="2" s="1"/>
  <c r="E9" i="2"/>
  <c r="E9" i="4" l="1"/>
  <c r="E12" i="2"/>
  <c r="G12" i="2" s="1"/>
  <c r="G23" i="2" s="1"/>
  <c r="E12" i="4" l="1"/>
  <c r="E9" i="5" s="1"/>
  <c r="E11" i="4"/>
  <c r="E13" i="4" s="1"/>
  <c r="G13" i="4" s="1"/>
  <c r="G16" i="4" s="1"/>
  <c r="E11" i="5" l="1"/>
  <c r="E12" i="5"/>
  <c r="E9" i="6" s="1"/>
  <c r="E12" i="6" l="1"/>
  <c r="E11" i="6"/>
  <c r="E13" i="6" s="1"/>
  <c r="G13" i="6" s="1"/>
  <c r="G16" i="6" s="1"/>
  <c r="E13" i="5"/>
  <c r="G13" i="5" s="1"/>
  <c r="G16" i="5" s="1"/>
</calcChain>
</file>

<file path=xl/sharedStrings.xml><?xml version="1.0" encoding="utf-8"?>
<sst xmlns="http://schemas.openxmlformats.org/spreadsheetml/2006/main" count="290" uniqueCount="132">
  <si>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</si>
  <si>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</si>
  <si>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</si>
  <si>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</si>
  <si>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</si>
  <si>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</si>
  <si>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</si>
  <si>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</si>
  <si>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</si>
  <si>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</si>
  <si>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</si>
  <si>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</si>
  <si>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</si>
  <si>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</si>
  <si>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</si>
  <si>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</si>
  <si>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</si>
  <si>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</si>
  <si>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</si>
  <si>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</si>
  <si>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</si>
  <si>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</si>
  <si>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</si>
  <si>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</si>
  <si>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</si>
  <si>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</si>
  <si>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</si>
  <si>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</si>
  <si>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</si>
  <si>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</si>
  <si>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</si>
  <si>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</si>
  <si>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</si>
  <si>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</si>
  <si>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</si>
  <si>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</si>
  <si>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</si>
  <si>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</si>
  <si>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</si>
  <si>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</si>
  <si>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</si>
  <si>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</si>
  <si>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</si>
  <si>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</si>
  <si>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</si>
  <si>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</si>
  <si>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</si>
  <si>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</si>
  <si>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</si>
  <si>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</si>
  <si>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</si>
  <si>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</si>
  <si>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</si>
  <si>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</si>
  <si>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</si>
  <si>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</si>
  <si>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</si>
  <si>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</si>
  <si>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</si>
  <si>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</si>
  <si>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</si>
  <si>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</si>
  <si>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</si>
  <si>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</si>
  <si>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</si>
  <si>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</si>
  <si>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</si>
  <si>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</si>
  <si>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</si>
  <si>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</si>
  <si>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</si>
  <si>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</si>
  <si>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</si>
  <si>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</si>
  <si>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</si>
  <si>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</si>
  <si>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</si>
  <si>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</si>
  <si>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</si>
  <si>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</si>
  <si>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</si>
  <si>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</si>
  <si>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</si>
  <si>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</si>
  <si>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</si>
  <si>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</si>
  <si>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</si>
  <si>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</si>
  <si>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</si>
  <si>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</si>
  <si>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</si>
  <si>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</si>
  <si>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</si>
  <si>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</si>
  <si>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</si>
  <si>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</si>
  <si>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</si>
  <si>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</si>
  <si>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</si>
  <si>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</si>
  <si>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</si>
  <si>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</si>
  <si>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</si>
  <si>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</si>
  <si>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</si>
  <si>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</si>
  <si>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</si>
  <si>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</si>
  <si>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</si>
  <si>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</si>
  <si>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Boring (inkl. etablering, forerør, filter og prøvepumpning)</t>
  </si>
  <si>
    <t>Instrumenter (flowmåler+tryk transducer+alarmer)</t>
  </si>
  <si>
    <t>SRO-brønd/kvarterbrønd/sektionsbrønd, Mek./EL</t>
  </si>
  <si>
    <t>SRO-brønd/kvarterbrønd/sektionsbrønd, Konstruktioner</t>
  </si>
  <si>
    <t>Filteranlæg, trykfiltre, dobbelt filtrering</t>
  </si>
  <si>
    <t>Drikkevandspanel PB</t>
  </si>
  <si>
    <t>Pumpestation (inkl. evt. hydrofor)/trykforøger, Konstruktioner</t>
  </si>
  <si>
    <t>Sikring, avanceret (hegne, porte og overvågningssystemer), Mek./EL</t>
  </si>
  <si>
    <t>Ledningsnet ≤ Ø50 mm</t>
  </si>
  <si>
    <t>Ø 50mm &lt; Ledningsnet ≤ Ø110 mm</t>
  </si>
  <si>
    <t>Ventiler på ledningsnet ≤ Ø50 mm</t>
  </si>
  <si>
    <t>Afregningsmålere, elektroniske ≤ Ø 110mm (Qn 10)</t>
  </si>
  <si>
    <t>Stik på ledningsnet, Mek./EL</t>
  </si>
  <si>
    <t>Rentvandsbeholder  insitu støbt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</si>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</sst>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129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5245367.6900000004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5265825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-20457.30999999959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-3120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-8000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4880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24000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89333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2015'!F34</f>
        <v>121062.5364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128792.07279999999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130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10604456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2497327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255764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33315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48000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2834406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328914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328914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-1898220.16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-1898220.16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1265099.8400000001</v>
      </c>
      <c r="F28" s="16" t="s">
        <v>4</v>
      </c>
      <c r="G28" s="31">
        <f>IF(E28&lt;0,0,-E28)</f>
        <v>-1265099.8400000001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124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125</v>
      </c>
      <c r="C32" s="69"/>
      <c r="D32" s="70"/>
      <c r="E32" s="36">
        <v>9489022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80423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9569445</v>
      </c>
      <c r="F35" s="16" t="s">
        <v>4</v>
      </c>
      <c r="G35" s="33">
        <f>-E35</f>
        <v>-9569445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-230088.83999999985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131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11412264.535754064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5261043.4757023808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104570.75802087862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11307693.777733186</v>
      </c>
      <c r="F12" s="17" t="s">
        <v>4</v>
      </c>
      <c r="G12" s="33">
        <f>E12</f>
        <v>11307693.777733186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-298641.5</v>
      </c>
      <c r="F14" s="17" t="s">
        <v>4</v>
      </c>
      <c r="G14" s="33">
        <f>E14</f>
        <v>-298641.5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-20457.30999999959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4880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128792.07279999999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113214.7628000004</v>
      </c>
      <c r="F20" s="17" t="s">
        <v>4</v>
      </c>
      <c r="G20" s="33">
        <f>E20</f>
        <v>113214.7628000004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-230088.83999999985</v>
      </c>
      <c r="F22" s="17" t="s">
        <v>4</v>
      </c>
      <c r="G22" s="33">
        <f>E22</f>
        <v>-230088.83999999985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10892178.200533187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11307693.777733186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5261043.4757023808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143607.71097721145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104098.52693473214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11347202.961775666</v>
      </c>
      <c r="F13" s="17" t="s">
        <v>4</v>
      </c>
      <c r="G13" s="33">
        <f>E13</f>
        <v>11347202.961775666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-298641.5</v>
      </c>
      <c r="F15" s="17" t="s">
        <v>4</v>
      </c>
      <c r="G15" s="33">
        <f>E15</f>
        <v>-298641.5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11048561.461775666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11347202.961775666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5327858.7278438006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144109.47761455097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103628.42839694759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11387684.01099327</v>
      </c>
      <c r="F13" s="17" t="s">
        <v>4</v>
      </c>
      <c r="G13" s="33">
        <f>E13</f>
        <v>11387684.01099327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-298641.5</v>
      </c>
      <c r="F15" s="17" t="s">
        <v>4</v>
      </c>
      <c r="G15" s="33">
        <f>E15</f>
        <v>-298641.5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11089042.51099327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11387684.010993268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5395522.5336874165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144623.5869396145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103160.45277714981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11429147.145155733</v>
      </c>
      <c r="F13" s="17" t="s">
        <v>4</v>
      </c>
      <c r="G13" s="33">
        <f>E13</f>
        <v>11429147.145155733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-298641.5</v>
      </c>
      <c r="F15" s="17" t="s">
        <v>4</v>
      </c>
      <c r="G15" s="33">
        <f>E15</f>
        <v>-298641.5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11130505.645155733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3031248.7330921995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3119972.3269594838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5261043.4757023808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11412264.535754064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6151221.0600516833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104570.75802087862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-2969194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-1774628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-1194566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-298641.5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6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128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ht="26.25" x14ac:dyDescent="0.25">
      <c r="A10" s="1"/>
      <c r="B10" s="41" t="s">
        <v>110</v>
      </c>
      <c r="C10" s="39">
        <v>2015</v>
      </c>
      <c r="D10" s="39">
        <v>30</v>
      </c>
      <c r="E10" s="36">
        <v>30568.6</v>
      </c>
      <c r="F10" s="20">
        <f>E10/D10</f>
        <v>1018.9533333333333</v>
      </c>
      <c r="G10" s="10" t="s">
        <v>4</v>
      </c>
      <c r="H10" s="1"/>
    </row>
    <row r="11" spans="1:8" ht="26.25" x14ac:dyDescent="0.25">
      <c r="A11" s="1"/>
      <c r="B11" s="41" t="s">
        <v>111</v>
      </c>
      <c r="C11" s="39">
        <v>2015</v>
      </c>
      <c r="D11" s="39">
        <v>10</v>
      </c>
      <c r="E11" s="36">
        <v>17933.77</v>
      </c>
      <c r="F11" s="20">
        <f t="shared" ref="F11:F33" si="0">E11/D11</f>
        <v>1793.377</v>
      </c>
      <c r="G11" s="10" t="s">
        <v>4</v>
      </c>
      <c r="H11" s="1"/>
    </row>
    <row r="12" spans="1:8" ht="26.25" x14ac:dyDescent="0.25">
      <c r="A12" s="1"/>
      <c r="B12" s="41" t="s">
        <v>112</v>
      </c>
      <c r="C12" s="39">
        <v>2015</v>
      </c>
      <c r="D12" s="39">
        <v>15</v>
      </c>
      <c r="E12" s="36">
        <v>12150.88</v>
      </c>
      <c r="F12" s="20">
        <f t="shared" si="0"/>
        <v>810.05866666666657</v>
      </c>
      <c r="G12" s="10" t="s">
        <v>4</v>
      </c>
      <c r="H12" s="1"/>
    </row>
    <row r="13" spans="1:8" ht="26.25" x14ac:dyDescent="0.25">
      <c r="A13" s="1"/>
      <c r="B13" s="41" t="s">
        <v>113</v>
      </c>
      <c r="C13" s="39">
        <v>2015</v>
      </c>
      <c r="D13" s="39">
        <v>50</v>
      </c>
      <c r="E13" s="36">
        <v>100975.54</v>
      </c>
      <c r="F13" s="20">
        <f t="shared" si="0"/>
        <v>2019.5107999999998</v>
      </c>
      <c r="G13" s="10" t="s">
        <v>4</v>
      </c>
      <c r="H13" s="1"/>
    </row>
    <row r="14" spans="1:8" x14ac:dyDescent="0.25">
      <c r="A14" s="1"/>
      <c r="B14" s="41" t="s">
        <v>114</v>
      </c>
      <c r="C14" s="39">
        <v>2015</v>
      </c>
      <c r="D14" s="39">
        <v>25</v>
      </c>
      <c r="E14" s="36">
        <v>284611.5</v>
      </c>
      <c r="F14" s="20">
        <f t="shared" si="0"/>
        <v>11384.46</v>
      </c>
      <c r="G14" s="10" t="s">
        <v>4</v>
      </c>
      <c r="H14" s="1"/>
    </row>
    <row r="15" spans="1:8" x14ac:dyDescent="0.25">
      <c r="A15" s="1"/>
      <c r="B15" s="41" t="s">
        <v>115</v>
      </c>
      <c r="C15" s="39">
        <v>2015</v>
      </c>
      <c r="D15" s="39">
        <v>15</v>
      </c>
      <c r="E15" s="36">
        <v>95329.61</v>
      </c>
      <c r="F15" s="20">
        <f t="shared" si="0"/>
        <v>6355.3073333333332</v>
      </c>
      <c r="G15" s="10" t="s">
        <v>4</v>
      </c>
      <c r="H15" s="1"/>
    </row>
    <row r="16" spans="1:8" ht="26.25" x14ac:dyDescent="0.25">
      <c r="A16" s="1"/>
      <c r="B16" s="41" t="s">
        <v>116</v>
      </c>
      <c r="C16" s="39">
        <v>2015</v>
      </c>
      <c r="D16" s="39">
        <v>50</v>
      </c>
      <c r="E16" s="36">
        <v>41000</v>
      </c>
      <c r="F16" s="20">
        <f t="shared" si="0"/>
        <v>820</v>
      </c>
      <c r="G16" s="10" t="s">
        <v>4</v>
      </c>
      <c r="H16" s="1"/>
    </row>
    <row r="17" spans="1:8" ht="26.25" x14ac:dyDescent="0.25">
      <c r="A17" s="1"/>
      <c r="B17" s="41" t="s">
        <v>117</v>
      </c>
      <c r="C17" s="39">
        <v>2015</v>
      </c>
      <c r="D17" s="39">
        <v>25</v>
      </c>
      <c r="E17" s="36">
        <v>196822</v>
      </c>
      <c r="F17" s="20">
        <f t="shared" si="0"/>
        <v>7872.88</v>
      </c>
      <c r="G17" s="10" t="s">
        <v>4</v>
      </c>
      <c r="H17" s="1"/>
    </row>
    <row r="18" spans="1:8" ht="26.25" x14ac:dyDescent="0.25">
      <c r="A18" s="1"/>
      <c r="B18" s="41" t="s">
        <v>117</v>
      </c>
      <c r="C18" s="39">
        <v>2015</v>
      </c>
      <c r="D18" s="39">
        <v>25</v>
      </c>
      <c r="E18" s="36">
        <v>14400</v>
      </c>
      <c r="F18" s="20">
        <f t="shared" si="0"/>
        <v>576</v>
      </c>
      <c r="G18" s="10" t="s">
        <v>4</v>
      </c>
      <c r="H18" s="1"/>
    </row>
    <row r="19" spans="1:8" x14ac:dyDescent="0.25">
      <c r="A19" s="1"/>
      <c r="B19" s="41" t="s">
        <v>118</v>
      </c>
      <c r="C19" s="39">
        <v>2015</v>
      </c>
      <c r="D19" s="39">
        <v>75</v>
      </c>
      <c r="E19" s="36">
        <v>76343.92</v>
      </c>
      <c r="F19" s="20">
        <f t="shared" si="0"/>
        <v>1017.9189333333333</v>
      </c>
      <c r="G19" s="10" t="s">
        <v>4</v>
      </c>
      <c r="H19" s="1"/>
    </row>
    <row r="20" spans="1:8" x14ac:dyDescent="0.25">
      <c r="A20" s="1"/>
      <c r="B20" s="41" t="s">
        <v>118</v>
      </c>
      <c r="C20" s="39">
        <v>2015</v>
      </c>
      <c r="D20" s="39">
        <v>75</v>
      </c>
      <c r="E20" s="36">
        <v>24740.26</v>
      </c>
      <c r="F20" s="20">
        <f t="shared" si="0"/>
        <v>329.87013333333329</v>
      </c>
      <c r="G20" s="10" t="s">
        <v>4</v>
      </c>
      <c r="H20" s="1"/>
    </row>
    <row r="21" spans="1:8" x14ac:dyDescent="0.25">
      <c r="A21" s="1"/>
      <c r="B21" s="41" t="s">
        <v>118</v>
      </c>
      <c r="C21" s="39">
        <v>2015</v>
      </c>
      <c r="D21" s="39">
        <v>75</v>
      </c>
      <c r="E21" s="36">
        <v>6868</v>
      </c>
      <c r="F21" s="20">
        <f t="shared" si="0"/>
        <v>91.573333333333338</v>
      </c>
      <c r="G21" s="10" t="s">
        <v>4</v>
      </c>
      <c r="H21" s="1"/>
    </row>
    <row r="22" spans="1:8" x14ac:dyDescent="0.25">
      <c r="A22" s="1"/>
      <c r="B22" s="41" t="s">
        <v>118</v>
      </c>
      <c r="C22" s="39">
        <v>2015</v>
      </c>
      <c r="D22" s="39">
        <v>75</v>
      </c>
      <c r="E22" s="36">
        <v>14452</v>
      </c>
      <c r="F22" s="20">
        <f t="shared" si="0"/>
        <v>192.69333333333333</v>
      </c>
      <c r="G22" s="10" t="s">
        <v>4</v>
      </c>
      <c r="H22" s="1"/>
    </row>
    <row r="23" spans="1:8" x14ac:dyDescent="0.25">
      <c r="A23" s="1"/>
      <c r="B23" s="41" t="s">
        <v>118</v>
      </c>
      <c r="C23" s="39">
        <v>2015</v>
      </c>
      <c r="D23" s="39">
        <v>75</v>
      </c>
      <c r="E23" s="36">
        <v>11072</v>
      </c>
      <c r="F23" s="20">
        <f t="shared" si="0"/>
        <v>147.62666666666667</v>
      </c>
      <c r="G23" s="10" t="s">
        <v>4</v>
      </c>
      <c r="H23" s="1"/>
    </row>
    <row r="24" spans="1:8" x14ac:dyDescent="0.25">
      <c r="A24" s="1"/>
      <c r="B24" s="41" t="s">
        <v>118</v>
      </c>
      <c r="C24" s="39">
        <v>2015</v>
      </c>
      <c r="D24" s="39">
        <v>75</v>
      </c>
      <c r="E24" s="36">
        <v>17762.25</v>
      </c>
      <c r="F24" s="20">
        <f t="shared" si="0"/>
        <v>236.83</v>
      </c>
      <c r="G24" s="10" t="s">
        <v>4</v>
      </c>
      <c r="H24" s="1"/>
    </row>
    <row r="25" spans="1:8" ht="26.25" x14ac:dyDescent="0.25">
      <c r="A25" s="1"/>
      <c r="B25" s="41" t="s">
        <v>113</v>
      </c>
      <c r="C25" s="39">
        <v>2015</v>
      </c>
      <c r="D25" s="39">
        <v>50</v>
      </c>
      <c r="E25" s="36">
        <v>12612.5</v>
      </c>
      <c r="F25" s="20">
        <f t="shared" si="0"/>
        <v>252.25</v>
      </c>
      <c r="G25" s="10" t="s">
        <v>4</v>
      </c>
      <c r="H25" s="1"/>
    </row>
    <row r="26" spans="1:8" x14ac:dyDescent="0.25">
      <c r="A26" s="1"/>
      <c r="B26" s="41" t="s">
        <v>119</v>
      </c>
      <c r="C26" s="39">
        <v>2015</v>
      </c>
      <c r="D26" s="39">
        <v>75</v>
      </c>
      <c r="E26" s="36">
        <v>17529</v>
      </c>
      <c r="F26" s="20">
        <f t="shared" si="0"/>
        <v>233.72</v>
      </c>
      <c r="G26" s="10" t="s">
        <v>4</v>
      </c>
      <c r="H26" s="1"/>
    </row>
    <row r="27" spans="1:8" x14ac:dyDescent="0.25">
      <c r="A27" s="1"/>
      <c r="B27" s="41" t="s">
        <v>119</v>
      </c>
      <c r="C27" s="39">
        <v>2015</v>
      </c>
      <c r="D27" s="39">
        <v>75</v>
      </c>
      <c r="E27" s="36">
        <v>10665</v>
      </c>
      <c r="F27" s="20">
        <f t="shared" si="0"/>
        <v>142.19999999999999</v>
      </c>
      <c r="G27" s="10" t="s">
        <v>4</v>
      </c>
      <c r="H27" s="1"/>
    </row>
    <row r="28" spans="1:8" x14ac:dyDescent="0.25">
      <c r="A28" s="1"/>
      <c r="B28" s="41" t="s">
        <v>120</v>
      </c>
      <c r="C28" s="39">
        <v>2015</v>
      </c>
      <c r="D28" s="39">
        <v>75</v>
      </c>
      <c r="E28" s="36">
        <v>2406</v>
      </c>
      <c r="F28" s="20">
        <f t="shared" si="0"/>
        <v>32.08</v>
      </c>
      <c r="G28" s="10" t="s">
        <v>4</v>
      </c>
      <c r="H28" s="1"/>
    </row>
    <row r="29" spans="1:8" x14ac:dyDescent="0.25">
      <c r="A29" s="1"/>
      <c r="B29" s="41" t="s">
        <v>118</v>
      </c>
      <c r="C29" s="39">
        <v>2015</v>
      </c>
      <c r="D29" s="39">
        <v>75</v>
      </c>
      <c r="E29" s="36">
        <v>22164.080000000002</v>
      </c>
      <c r="F29" s="20">
        <f t="shared" si="0"/>
        <v>295.52106666666668</v>
      </c>
      <c r="G29" s="10" t="s">
        <v>4</v>
      </c>
      <c r="H29" s="1"/>
    </row>
    <row r="30" spans="1:8" ht="26.25" x14ac:dyDescent="0.25">
      <c r="A30" s="1"/>
      <c r="B30" s="41" t="s">
        <v>121</v>
      </c>
      <c r="C30" s="39">
        <v>2015</v>
      </c>
      <c r="D30" s="39">
        <v>10</v>
      </c>
      <c r="E30" s="36">
        <v>788959.47</v>
      </c>
      <c r="F30" s="20">
        <f t="shared" si="0"/>
        <v>78895.947</v>
      </c>
      <c r="G30" s="10" t="s">
        <v>4</v>
      </c>
      <c r="H30" s="1"/>
    </row>
    <row r="31" spans="1:8" ht="26.25" x14ac:dyDescent="0.25">
      <c r="A31" s="1"/>
      <c r="B31" s="41" t="s">
        <v>121</v>
      </c>
      <c r="C31" s="39">
        <v>2015</v>
      </c>
      <c r="D31" s="39">
        <v>10</v>
      </c>
      <c r="E31" s="36">
        <v>57446.99</v>
      </c>
      <c r="F31" s="20">
        <f t="shared" si="0"/>
        <v>5744.6989999999996</v>
      </c>
      <c r="G31" s="10" t="s">
        <v>4</v>
      </c>
      <c r="H31" s="1"/>
    </row>
    <row r="32" spans="1:8" x14ac:dyDescent="0.25">
      <c r="A32" s="1"/>
      <c r="B32" s="41" t="s">
        <v>122</v>
      </c>
      <c r="C32" s="39">
        <v>2015</v>
      </c>
      <c r="D32" s="39">
        <v>75</v>
      </c>
      <c r="E32" s="36">
        <v>4361.3999999999996</v>
      </c>
      <c r="F32" s="20">
        <f t="shared" si="0"/>
        <v>58.151999999999994</v>
      </c>
      <c r="G32" s="10" t="s">
        <v>4</v>
      </c>
      <c r="H32" s="1"/>
    </row>
    <row r="33" spans="1:8" x14ac:dyDescent="0.25">
      <c r="A33" s="1"/>
      <c r="B33" s="41" t="s">
        <v>123</v>
      </c>
      <c r="C33" s="39">
        <v>2015</v>
      </c>
      <c r="D33" s="39">
        <v>50</v>
      </c>
      <c r="E33" s="36">
        <v>37045.39</v>
      </c>
      <c r="F33" s="20">
        <f t="shared" si="0"/>
        <v>740.90779999999995</v>
      </c>
      <c r="G33" s="10" t="s">
        <v>4</v>
      </c>
      <c r="H33" s="1"/>
    </row>
    <row r="34" spans="1:8" x14ac:dyDescent="0.25">
      <c r="A34" s="1"/>
      <c r="B34" s="81" t="s">
        <v>5</v>
      </c>
      <c r="C34" s="82"/>
      <c r="D34" s="82"/>
      <c r="E34" s="83"/>
      <c r="F34" s="34">
        <f>SUM(F10:F33)</f>
        <v>121062.5364</v>
      </c>
      <c r="G34" s="18" t="s">
        <v>4</v>
      </c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  <row r="59" spans="1:8" x14ac:dyDescent="0.25">
      <c r="A59" s="6"/>
      <c r="B59" s="6"/>
      <c r="C59" s="6"/>
      <c r="D59" s="6"/>
      <c r="E59" s="6"/>
      <c r="F59" s="6"/>
      <c r="G59" s="6"/>
      <c r="H59" s="6"/>
    </row>
    <row r="60" spans="1:8" x14ac:dyDescent="0.25">
      <c r="A60" s="6"/>
      <c r="B60" s="6"/>
      <c r="C60" s="6"/>
      <c r="D60" s="6"/>
      <c r="E60" s="6"/>
      <c r="F60" s="6"/>
      <c r="G60" s="6"/>
      <c r="H60" s="6"/>
    </row>
    <row r="61" spans="1:8" x14ac:dyDescent="0.25">
      <c r="A61" s="6"/>
      <c r="B61" s="6"/>
      <c r="C61" s="6"/>
      <c r="D61" s="6"/>
      <c r="E61" s="6"/>
      <c r="F61" s="6"/>
      <c r="G61" s="6"/>
      <c r="H61" s="6"/>
    </row>
    <row r="62" spans="1:8" x14ac:dyDescent="0.25">
      <c r="A62" s="6"/>
      <c r="B62" s="6"/>
      <c r="C62" s="6"/>
      <c r="D62" s="6"/>
      <c r="E62" s="6"/>
      <c r="F62" s="6"/>
      <c r="G62" s="6"/>
      <c r="H62" s="6"/>
    </row>
    <row r="63" spans="1:8" x14ac:dyDescent="0.25">
      <c r="A63" s="6"/>
      <c r="B63" s="6"/>
      <c r="C63" s="6"/>
      <c r="D63" s="6"/>
      <c r="E63" s="6"/>
      <c r="F63" s="6"/>
      <c r="G63" s="6"/>
      <c r="H63" s="6"/>
    </row>
    <row r="64" spans="1:8" x14ac:dyDescent="0.25">
      <c r="A64" s="6"/>
      <c r="B64" s="6"/>
      <c r="C64" s="6"/>
      <c r="D64" s="6"/>
      <c r="E64" s="6"/>
      <c r="F64" s="6"/>
      <c r="G64" s="6"/>
      <c r="H64" s="6"/>
    </row>
    <row r="65" spans="1:8" x14ac:dyDescent="0.25">
      <c r="A65" s="6"/>
      <c r="B65" s="6"/>
      <c r="C65" s="6"/>
      <c r="D65" s="6"/>
      <c r="E65" s="6"/>
      <c r="F65" s="6"/>
      <c r="G65" s="6"/>
      <c r="H65" s="6"/>
    </row>
    <row r="66" spans="1:8" x14ac:dyDescent="0.25">
      <c r="A66" s="6"/>
      <c r="B66" s="6"/>
      <c r="C66" s="6"/>
      <c r="D66" s="6"/>
      <c r="E66" s="6"/>
      <c r="F66" s="6"/>
      <c r="G66" s="6"/>
      <c r="H66" s="6"/>
    </row>
  </sheetData>
  <sheetProtection password="C6BD" sheet="1" objects="1" scenarios="1"/>
  <mergeCells count="4">
    <mergeCell ref="B34:E3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2016-10-17T14:21:37Z</dcterms:modified>
</cp:coreProperties>
</file>