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500" yWindow="135" windowWidth="18990" windowHeight="999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F13" i="11" l="1"/>
  <c r="F14" i="11"/>
  <c r="E35" i="13" l="1"/>
  <c r="G35" i="13" s="1"/>
  <c r="E27" i="13"/>
  <c r="E19" i="13"/>
  <c r="E15" i="13"/>
  <c r="G11" i="12"/>
  <c r="G23" i="12"/>
  <c r="G17" i="12"/>
  <c r="E17" i="2" s="1"/>
  <c r="F11" i="11"/>
  <c r="F12" i="11"/>
  <c r="F15" i="11"/>
  <c r="F16" i="11"/>
  <c r="F17" i="11"/>
  <c r="F10" i="11"/>
  <c r="F18" i="11" s="1"/>
  <c r="G29" i="12" s="1"/>
  <c r="G13" i="10"/>
  <c r="E14" i="2" s="1"/>
  <c r="G14" i="2" s="1"/>
  <c r="G12" i="7"/>
  <c r="G15" i="6"/>
  <c r="G15" i="5"/>
  <c r="G15" i="4"/>
  <c r="E22" i="2"/>
  <c r="G22" i="2" s="1"/>
  <c r="E18" i="2"/>
  <c r="E16" i="2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2" i="6" l="1"/>
  <c r="E11" i="6"/>
  <c r="E13" i="6" s="1"/>
  <c r="G13" i="6" s="1"/>
  <c r="G16" i="6" s="1"/>
</calcChain>
</file>

<file path=xl/sharedStrings.xml><?xml version="1.0" encoding="utf-8"?>
<sst xmlns="http://schemas.openxmlformats.org/spreadsheetml/2006/main" count="258" uniqueCount="126">
  <si>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</si>
  <si>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</si>
  <si>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</si>
  <si>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</si>
  <si>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</si>
  <si>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</si>
  <si>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</si>
  <si>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</si>
  <si>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</si>
  <si>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</si>
  <si>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</si>
  <si>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</si>
  <si>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</si>
  <si>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</si>
  <si>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</si>
  <si>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</si>
  <si>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</si>
  <si>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</si>
  <si>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</si>
  <si>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</si>
  <si>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</si>
  <si>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</si>
  <si>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</si>
  <si>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</si>
  <si>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</si>
  <si>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</si>
  <si>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</si>
  <si>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</si>
  <si>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</si>
  <si>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</si>
  <si>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</si>
  <si>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</si>
  <si>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</si>
  <si>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</si>
  <si>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</si>
  <si>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</si>
  <si>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</si>
  <si>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</si>
  <si>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</si>
  <si>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</si>
  <si>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</si>
  <si>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</si>
  <si>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</si>
  <si>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</si>
  <si>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</si>
  <si>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</si>
  <si>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</si>
  <si>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</si>
  <si>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</si>
  <si>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</si>
  <si>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</si>
  <si>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</si>
  <si>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</si>
  <si>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</si>
  <si>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</si>
  <si>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</si>
  <si>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</si>
  <si>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</si>
  <si>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</si>
  <si>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</si>
  <si>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</si>
  <si>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</si>
  <si>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</si>
  <si>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</si>
  <si>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</si>
  <si>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</si>
  <si>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</si>
  <si>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</si>
  <si>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</si>
  <si>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</si>
  <si>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</si>
  <si>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</si>
  <si>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</si>
  <si>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</si>
  <si>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</si>
  <si>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</si>
  <si>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</si>
  <si>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</si>
  <si>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</si>
  <si>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</si>
  <si>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</si>
  <si>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</si>
  <si>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</si>
  <si>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</si>
  <si>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</si>
  <si>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</si>
  <si>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</si>
  <si>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</si>
  <si>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</si>
  <si>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</si>
  <si>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</si>
  <si>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</si>
  <si>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</si>
  <si>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</si>
  <si>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</si>
  <si>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</si>
  <si>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</si>
  <si>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</si>
  <si>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</si>
  <si>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</si>
  <si>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</si>
  <si>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</si>
  <si>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</si>
  <si>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</si>
  <si>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</si>
  <si>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</si>
  <si>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</si>
  <si>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</si>
  <si>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</si>
  <si>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</si>
  <si>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Køretøjer, entreprenørmaskiner</t>
  </si>
  <si>
    <t>Ledningsnet ≤ Ø50 mm</t>
  </si>
  <si>
    <t>Ø 50mm &lt; Ledningsnet ≤ Ø110 mm</t>
  </si>
  <si>
    <t>Stik på ledningsnet, Konstruktioner</t>
  </si>
  <si>
    <t>Ventiler på ledningsnet ≤ Ø50 mm</t>
  </si>
  <si>
    <t>Ventiler på Ø 50mm &lt; Ledningsnet ≤ Ø110 mm</t>
  </si>
  <si>
    <t>Skelbrønd, Konstruktioner</t>
  </si>
  <si>
    <t>Skelbrønd, Mek./EL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</si>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</sst>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123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1561241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1503500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57741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4078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65000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-60922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4000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29400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2015'!F18</f>
        <v>12813.92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-7772.16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124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3691472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1104807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63186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-336037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131667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963623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243892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243892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-391764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-391764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815751</v>
      </c>
      <c r="F28" s="16" t="s">
        <v>4</v>
      </c>
      <c r="G28" s="31">
        <f>IF(E28&lt;0,0,-E28)</f>
        <v>-815751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118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119</v>
      </c>
      <c r="C32" s="69"/>
      <c r="D32" s="70"/>
      <c r="E32" s="36">
        <v>3649889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35997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3685886</v>
      </c>
      <c r="F35" s="16" t="s">
        <v>4</v>
      </c>
      <c r="G35" s="33">
        <f>-E35</f>
        <v>-3685886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-810165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4551021.7041582987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1556563.4027564398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50905.791123831608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4500115.913034467</v>
      </c>
      <c r="F12" s="17" t="s">
        <v>4</v>
      </c>
      <c r="G12" s="33">
        <f>E12</f>
        <v>4500115.913034467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-517785.75</v>
      </c>
      <c r="F14" s="17" t="s">
        <v>4</v>
      </c>
      <c r="G14" s="33">
        <f>E14</f>
        <v>-517785.75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57741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-60922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-7772.16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-10953.16</v>
      </c>
      <c r="F20" s="17" t="s">
        <v>4</v>
      </c>
      <c r="G20" s="33">
        <f>E20</f>
        <v>-10953.16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-810165</v>
      </c>
      <c r="F22" s="17" t="s">
        <v>4</v>
      </c>
      <c r="G22" s="33">
        <f>E22</f>
        <v>-810165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3161212.0030344669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4500115.913034467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1556563.4027564398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57151.472095537727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50675.905661695499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4506591.4794683093</v>
      </c>
      <c r="F13" s="17" t="s">
        <v>4</v>
      </c>
      <c r="G13" s="33">
        <f>E13</f>
        <v>4506591.4794683093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-517785.75</v>
      </c>
      <c r="F15" s="17" t="s">
        <v>4</v>
      </c>
      <c r="G15" s="33">
        <f>E15</f>
        <v>-517785.75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3988805.7294683093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4506591.4794683084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1576331.7579714465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57233.711789247514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50447.058339317824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4513378.1329182377</v>
      </c>
      <c r="F13" s="17" t="s">
        <v>4</v>
      </c>
      <c r="G13" s="33">
        <f>E13</f>
        <v>4513378.1329182377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-517785.75</v>
      </c>
      <c r="F15" s="17" t="s">
        <v>4</v>
      </c>
      <c r="G15" s="33">
        <f>E15</f>
        <v>-517785.75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3995592.3829182377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4513378.1329182377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1596351.1712976838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57319.902288061618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50219.244468563287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4520478.790737736</v>
      </c>
      <c r="F13" s="17" t="s">
        <v>4</v>
      </c>
      <c r="G13" s="33">
        <f>E13</f>
        <v>4520478.790737736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-517785.75</v>
      </c>
      <c r="F15" s="17" t="s">
        <v>4</v>
      </c>
      <c r="G15" s="33">
        <f>E15</f>
        <v>-517785.75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4002693.040737736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1530533.0801673182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1463925.2212345412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1556563.4027564398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4551021.7041582987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2994458.3014018591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50905.791123831608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-5194160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-3123017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-2071143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-517785.75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122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5</v>
      </c>
      <c r="E10" s="36">
        <v>37770</v>
      </c>
      <c r="F10" s="20">
        <f>E10/D10</f>
        <v>7554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35222</v>
      </c>
      <c r="F11" s="20">
        <f t="shared" ref="F11:F17" si="0">E11/D11</f>
        <v>469.62666666666667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189772</v>
      </c>
      <c r="F12" s="20">
        <f t="shared" si="0"/>
        <v>2530.2933333333335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74000</v>
      </c>
      <c r="F13" s="20">
        <f t="shared" si="0"/>
        <v>986.66666666666663</v>
      </c>
      <c r="G13" s="10" t="s">
        <v>4</v>
      </c>
      <c r="H13" s="1"/>
    </row>
    <row r="14" spans="1:8" x14ac:dyDescent="0.25">
      <c r="A14" s="1"/>
      <c r="B14" s="41" t="s">
        <v>114</v>
      </c>
      <c r="C14" s="39">
        <v>2015</v>
      </c>
      <c r="D14" s="39">
        <v>75</v>
      </c>
      <c r="E14" s="36">
        <v>15000</v>
      </c>
      <c r="F14" s="20">
        <f t="shared" si="0"/>
        <v>200</v>
      </c>
      <c r="G14" s="10" t="s">
        <v>4</v>
      </c>
      <c r="H14" s="1"/>
    </row>
    <row r="15" spans="1:8" x14ac:dyDescent="0.25">
      <c r="A15" s="1"/>
      <c r="B15" s="41" t="s">
        <v>115</v>
      </c>
      <c r="C15" s="39">
        <v>2015</v>
      </c>
      <c r="D15" s="39">
        <v>75</v>
      </c>
      <c r="E15" s="36">
        <v>15000</v>
      </c>
      <c r="F15" s="20">
        <f t="shared" si="0"/>
        <v>200</v>
      </c>
      <c r="G15" s="10" t="s">
        <v>4</v>
      </c>
      <c r="H15" s="1"/>
    </row>
    <row r="16" spans="1:8" x14ac:dyDescent="0.25">
      <c r="A16" s="1"/>
      <c r="B16" s="41" t="s">
        <v>116</v>
      </c>
      <c r="C16" s="39">
        <v>2015</v>
      </c>
      <c r="D16" s="39">
        <v>50</v>
      </c>
      <c r="E16" s="36">
        <v>17000</v>
      </c>
      <c r="F16" s="20">
        <f t="shared" si="0"/>
        <v>340</v>
      </c>
      <c r="G16" s="10" t="s">
        <v>4</v>
      </c>
      <c r="H16" s="1"/>
    </row>
    <row r="17" spans="1:8" x14ac:dyDescent="0.25">
      <c r="A17" s="1"/>
      <c r="B17" s="41" t="s">
        <v>117</v>
      </c>
      <c r="C17" s="39">
        <v>2015</v>
      </c>
      <c r="D17" s="39">
        <v>15</v>
      </c>
      <c r="E17" s="36">
        <v>8000</v>
      </c>
      <c r="F17" s="20">
        <f t="shared" si="0"/>
        <v>533.33333333333337</v>
      </c>
      <c r="G17" s="10" t="s">
        <v>4</v>
      </c>
      <c r="H17" s="1"/>
    </row>
    <row r="18" spans="1:8" x14ac:dyDescent="0.25">
      <c r="A18" s="1"/>
      <c r="B18" s="81" t="s">
        <v>5</v>
      </c>
      <c r="C18" s="82"/>
      <c r="D18" s="82"/>
      <c r="E18" s="83"/>
      <c r="F18" s="34">
        <f>SUM(F10:F17)</f>
        <v>12813.92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2016-10-18T13:11:38Z</dcterms:modified>
</cp:coreProperties>
</file>