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20" yWindow="15" windowWidth="20505" windowHeight="115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F12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11" i="4"/>
  <c r="E13" i="4"/>
  <c r="G13" i="4" s="1"/>
  <c r="G16" i="4" s="1"/>
  <c r="E9" i="5"/>
  <c r="E12" i="5" l="1"/>
  <c r="E9" i="6"/>
  <c r="E11" i="5"/>
  <c r="E13" i="5" s="1"/>
  <c r="G13" i="5" s="1"/>
  <c r="G16" i="5" s="1"/>
  <c r="E11" i="6" l="1"/>
  <c r="E12" i="6"/>
  <c r="E13" i="6" s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<sst xmlns="http://schemas.openxmlformats.org/spreadsheetml/2006/main" count="246" uniqueCount="120">
  <si>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</si>
  <si>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</si>
  <si>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</si>
  <si>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</si>
  <si>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</si>
  <si>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</si>
  <si>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</si>
  <si>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</si>
  <si>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</si>
  <si>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</si>
  <si>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</si>
  <si>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</si>
  <si>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</si>
  <si>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</si>
  <si>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</si>
  <si>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</si>
  <si>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</si>
  <si>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</si>
  <si>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</si>
  <si>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</si>
  <si>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</si>
  <si>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</si>
  <si>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</si>
  <si>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</si>
  <si>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</si>
  <si>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</si>
  <si>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</si>
  <si>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</si>
  <si>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</si>
  <si>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</si>
  <si>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</si>
  <si>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</si>
  <si>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</si>
  <si>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</si>
  <si>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</si>
  <si>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</si>
  <si>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</si>
  <si>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</si>
  <si>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</si>
  <si>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</si>
  <si>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</si>
  <si>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</si>
  <si>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</si>
  <si>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</si>
  <si>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</si>
  <si>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</si>
  <si>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</si>
  <si>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</si>
  <si>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</si>
  <si>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</si>
  <si>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</si>
  <si>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</si>
  <si>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</si>
  <si>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</si>
  <si>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</si>
  <si>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</si>
  <si>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</si>
  <si>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</si>
  <si>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</si>
  <si>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</si>
  <si>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</si>
  <si>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</si>
  <si>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</si>
  <si>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</si>
  <si>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</si>
  <si>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</si>
  <si>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</si>
  <si>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</si>
  <si>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</si>
  <si>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</si>
  <si>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</si>
  <si>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</si>
  <si>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</si>
  <si>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</si>
  <si>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</si>
  <si>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</si>
  <si>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</si>
  <si>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</si>
  <si>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</si>
  <si>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</si>
  <si>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</si>
  <si>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</si>
  <si>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</si>
  <si>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</si>
  <si>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</si>
  <si>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</si>
  <si>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</si>
  <si>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</si>
  <si>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</si>
  <si>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</si>
  <si>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</si>
  <si>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</si>
  <si>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</si>
  <si>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</si>
  <si>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</si>
  <si>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</si>
  <si>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</si>
  <si>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</si>
  <si>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</si>
  <si>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</si>
  <si>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</si>
  <si>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</si>
  <si>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</si>
  <si>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</si>
  <si>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</si>
  <si>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</si>
  <si>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</si>
  <si>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</si>
  <si>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</si>
  <si>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</si>
  <si>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Rentvandsbeholder  element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</si>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</sst>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Border="0" applyAlignment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6" fillId="8" borderId="7" xfId="4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4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4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4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4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5">
    <cellStyle name="Komma" xfId="1" builtinId="3"/>
    <cellStyle name="Link" xfId="4" builtinId="8"/>
    <cellStyle name="Normal" xfId="0" builtinId="0"/>
    <cellStyle name="Normal 12" xfId="2"/>
    <cellStyle name="Normal 31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117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1591578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1517000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74578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-126000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-110000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-16000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20000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44000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2015'!F12</f>
        <v>68396.88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72793.760000000009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118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3938249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36">
        <v>1049816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96453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8148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20000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1174417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173000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173000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-2583584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-2583584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-1236167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112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113</v>
      </c>
      <c r="C32" s="72"/>
      <c r="D32" s="73"/>
      <c r="E32" s="36">
        <v>4530363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11874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4542237</v>
      </c>
      <c r="F35" s="16" t="s">
        <v>4</v>
      </c>
      <c r="G35" s="33">
        <f>-E35</f>
        <v>-4542237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-603988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4605543.8547005607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1579799.2760321198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51437.657837363491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4554106.1968631968</v>
      </c>
      <c r="F12" s="17" t="s">
        <v>4</v>
      </c>
      <c r="G12" s="33">
        <f>E12</f>
        <v>4554106.1968631968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106</v>
      </c>
      <c r="C14" s="69"/>
      <c r="D14" s="70"/>
      <c r="E14" s="33">
        <f>'Fane 5. Hist. over el. underdæk'!G13</f>
        <v>-251048.75</v>
      </c>
      <c r="F14" s="17" t="s">
        <v>4</v>
      </c>
      <c r="G14" s="33">
        <f>E14</f>
        <v>-251048.75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74578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-16000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72793.760000000009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131371.76</v>
      </c>
      <c r="F20" s="17" t="s">
        <v>4</v>
      </c>
      <c r="G20" s="33">
        <f>E20</f>
        <v>131371.76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-603988</v>
      </c>
      <c r="F22" s="17" t="s">
        <v>4</v>
      </c>
      <c r="G22" s="33">
        <f>E22</f>
        <v>-603988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3830441.2068631966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4554106.1968631968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1579799.2760321198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57837.148700162594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51205.370518335738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4560737.9750450235</v>
      </c>
      <c r="F13" s="17" t="s">
        <v>4</v>
      </c>
      <c r="G13" s="33">
        <f>E13</f>
        <v>4560737.9750450235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underdæk'!$G$12&gt;1,'Fane 5. Hist. over el. underdæk'!$G$13,0)</f>
        <v>-251048.75</v>
      </c>
      <c r="F15" s="17" t="s">
        <v>4</v>
      </c>
      <c r="G15" s="33">
        <f>E15</f>
        <v>-251048.75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4309689.2250450235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4560737.9750450226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1599862.7268377275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57921.372283071782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50974.132185611976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4567685.2151424829</v>
      </c>
      <c r="F13" s="17" t="s">
        <v>4</v>
      </c>
      <c r="G13" s="33">
        <f>E13</f>
        <v>4567685.2151424829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underdæk'!$G$12&gt;2,'Fane 5. Hist. over el. underdæk'!$G$13,0)</f>
        <v>-251048.75</v>
      </c>
      <c r="F15" s="17" t="s">
        <v>4</v>
      </c>
      <c r="G15" s="33">
        <f>E15</f>
        <v>-251048.75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4316636.4651424829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4567685.215142482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1620180.9834685666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58009.602232309517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50743.938102074957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4574950.8792727161</v>
      </c>
      <c r="F13" s="17" t="s">
        <v>4</v>
      </c>
      <c r="G13" s="33">
        <f>E13</f>
        <v>4574950.8792727161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underdæk'!$G$12&gt;3,'Fane 5. Hist. over el. underdæk'!$G$13,0)</f>
        <v>-251048.75</v>
      </c>
      <c r="F15" s="17" t="s">
        <v>4</v>
      </c>
      <c r="G15" s="33">
        <f>E15</f>
        <v>-251048.75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4323902.1292727161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1765528.2595095739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1260216.3191588668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1579799.2760321198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4605543.8547005607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3025744.5786684407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51437.657837363491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-2378135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-1373940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-1004195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-251048.75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116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50</v>
      </c>
      <c r="E10" s="36">
        <v>2267222</v>
      </c>
      <c r="F10" s="20">
        <f>E10/D10</f>
        <v>45344.44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50</v>
      </c>
      <c r="E11" s="36">
        <v>1152622</v>
      </c>
      <c r="F11" s="20">
        <f t="shared" ref="F11" si="0">E11/D11</f>
        <v>23052.44</v>
      </c>
      <c r="G11" s="10" t="s">
        <v>4</v>
      </c>
      <c r="H11" s="1"/>
    </row>
    <row r="12" spans="1:8" x14ac:dyDescent="0.25">
      <c r="A12" s="1"/>
      <c r="B12" s="74" t="s">
        <v>5</v>
      </c>
      <c r="C12" s="75"/>
      <c r="D12" s="75"/>
      <c r="E12" s="76"/>
      <c r="F12" s="34">
        <f>SUM(F10:F11)</f>
        <v>68396.88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2016-10-19T21:13:04Z</dcterms:modified>
</cp:coreProperties>
</file>