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880" yWindow="60" windowWidth="20640" windowHeight="116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1" i="11"/>
  <c r="F13" i="11" s="1"/>
  <c r="G29" i="12" s="1"/>
  <c r="F12" i="11"/>
  <c r="F10" i="1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E28" i="13" l="1"/>
  <c r="G28" i="13" s="1"/>
  <c r="G30" i="12"/>
  <c r="E19" i="2" s="1"/>
  <c r="E20" i="2" s="1"/>
  <c r="G20" i="2" s="1"/>
  <c r="G9" i="9"/>
  <c r="E11" i="2" s="1"/>
  <c r="E9" i="2"/>
  <c r="E9" i="4" l="1"/>
  <c r="E12" i="2"/>
  <c r="G12" i="2"/>
  <c r="G23" i="2" s="1"/>
  <c r="E11" i="4" l="1"/>
  <c r="E13" i="4" s="1"/>
  <c r="G13" i="4" s="1"/>
  <c r="G16" i="4" s="1"/>
  <c r="E12" i="4"/>
  <c r="E9" i="5"/>
  <c r="E12" i="5" l="1"/>
  <c r="E9" i="6" s="1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<sst xmlns="http://schemas.openxmlformats.org/spreadsheetml/2006/main" count="248" uniqueCount="121">
  <si>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</si>
  <si>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</si>
  <si>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</si>
  <si>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</si>
  <si>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</si>
  <si>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</si>
  <si>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</si>
  <si>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</si>
  <si>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</si>
  <si>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</si>
  <si>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</si>
  <si>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</si>
  <si>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</si>
  <si>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</si>
  <si>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</si>
  <si>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</si>
  <si>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</si>
  <si>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</si>
  <si>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</si>
  <si>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</si>
  <si>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</si>
  <si>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</si>
  <si>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</si>
  <si>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</si>
  <si>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</si>
  <si>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</si>
  <si>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</si>
  <si>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</si>
  <si>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</si>
  <si>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</si>
  <si>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</si>
  <si>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</si>
  <si>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</si>
  <si>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</si>
  <si>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</si>
  <si>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</si>
  <si>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</si>
  <si>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</si>
  <si>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</si>
  <si>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</si>
  <si>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</si>
  <si>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</si>
  <si>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</si>
  <si>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</si>
  <si>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</si>
  <si>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</si>
  <si>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</si>
  <si>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</si>
  <si>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</si>
  <si>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</si>
  <si>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</si>
  <si>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</si>
  <si>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</si>
  <si>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</si>
  <si>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</si>
  <si>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</si>
  <si>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</si>
  <si>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</si>
  <si>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</si>
  <si>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</si>
  <si>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</si>
  <si>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</si>
  <si>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</si>
  <si>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</si>
  <si>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</si>
  <si>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</si>
  <si>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</si>
  <si>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</si>
  <si>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</si>
  <si>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</si>
  <si>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</si>
  <si>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</si>
  <si>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</si>
  <si>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</si>
  <si>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</si>
  <si>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</si>
  <si>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</si>
  <si>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</si>
  <si>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</si>
  <si>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</si>
  <si>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</si>
  <si>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</si>
  <si>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</si>
  <si>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</si>
  <si>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</si>
  <si>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</si>
  <si>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</si>
  <si>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</si>
  <si>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</si>
  <si>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</si>
  <si>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</si>
  <si>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</si>
  <si>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</si>
  <si>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</si>
  <si>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</si>
  <si>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</si>
  <si>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</si>
  <si>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</si>
  <si>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</si>
  <si>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</si>
  <si>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</si>
  <si>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</si>
  <si>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</si>
  <si>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</si>
  <si>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</si>
  <si>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</si>
  <si>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</si>
  <si>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</si>
  <si>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</si>
  <si>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</si>
  <si>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</si>
  <si>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Køretøjer, små lastvogne (&lt; 3.500 kg.)</t>
  </si>
  <si>
    <t>Udpumpningsanlæg, rentvandspumper på vandværk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</si>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</sst>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1977790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1656000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321790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-7267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-70000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62733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98000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50000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2015'!F13</f>
        <v>6905.5999999999995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-134188.79999999999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2187464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851243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356339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581420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166000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1955002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3500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3500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-173898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-409500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-583398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1375104</v>
      </c>
      <c r="F28" s="16" t="s">
        <v>4</v>
      </c>
      <c r="G28" s="31">
        <f>IF(E28&lt;0,0,-E28)</f>
        <v>-1375104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114</v>
      </c>
      <c r="C32" s="69"/>
      <c r="D32" s="70"/>
      <c r="E32" s="36">
        <v>3059245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6048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3065293</v>
      </c>
      <c r="F35" s="16" t="s">
        <v>4</v>
      </c>
      <c r="G35" s="33">
        <f>-E35</f>
        <v>-3065293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-2252933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4741523.8603284201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1934755.6899371997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47715.058896650749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4693808.8014317695</v>
      </c>
      <c r="F12" s="17" t="s">
        <v>4</v>
      </c>
      <c r="G12" s="33">
        <f>E12</f>
        <v>4693808.8014317695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-535337.25</v>
      </c>
      <c r="F14" s="17" t="s">
        <v>4</v>
      </c>
      <c r="G14" s="33">
        <f>E14</f>
        <v>-535337.25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321790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62733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-134188.79999999999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250334.2</v>
      </c>
      <c r="F20" s="17" t="s">
        <v>4</v>
      </c>
      <c r="G20" s="33">
        <f>E20</f>
        <v>250334.2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-2252933</v>
      </c>
      <c r="F22" s="17" t="s">
        <v>4</v>
      </c>
      <c r="G22" s="33">
        <f>E22</f>
        <v>-2252933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2155872.7514317697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4693808.8014317695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1934755.6899371997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59611.371778183471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47499.582462179373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4705920.5907477736</v>
      </c>
      <c r="F13" s="17" t="s">
        <v>4</v>
      </c>
      <c r="G13" s="33">
        <f>E13</f>
        <v>4705920.5907477736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-535337.25</v>
      </c>
      <c r="F15" s="17" t="s">
        <v>4</v>
      </c>
      <c r="G15" s="33">
        <f>E15</f>
        <v>-535337.25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4170583.3407477736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4705920.5907477736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1959327.087199402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59765.191502496724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47285.079097738417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4718400.7031525318</v>
      </c>
      <c r="F13" s="17" t="s">
        <v>4</v>
      </c>
      <c r="G13" s="33">
        <f>E13</f>
        <v>4718400.7031525318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-535337.25</v>
      </c>
      <c r="F15" s="17" t="s">
        <v>4</v>
      </c>
      <c r="G15" s="33">
        <f>E15</f>
        <v>-535337.25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4183063.4531525318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4718400.7031525318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1984210.5412068344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59923.688930037148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47071.544409040929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4731252.8476735279</v>
      </c>
      <c r="F13" s="17" t="s">
        <v>4</v>
      </c>
      <c r="G13" s="33">
        <f>E13</f>
        <v>4731252.8476735279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-535337.25</v>
      </c>
      <c r="F15" s="17" t="s">
        <v>4</v>
      </c>
      <c r="G15" s="33">
        <f>E15</f>
        <v>-535337.25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4195915.5976735279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1358623.5074420816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1448144.6629491393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1934755.6899371997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4741523.8603284201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2806768.1703912206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47715.058896650749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-5401483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-3260134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-2141349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-535337.25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117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131433</v>
      </c>
      <c r="F10" s="20">
        <f>E10/D10</f>
        <v>1752.44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</v>
      </c>
      <c r="E11" s="36">
        <v>21591</v>
      </c>
      <c r="F11" s="20">
        <f t="shared" ref="F11:F12" si="0">E11/D11</f>
        <v>4318.2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25</v>
      </c>
      <c r="E12" s="36">
        <v>20874</v>
      </c>
      <c r="F12" s="20">
        <f t="shared" si="0"/>
        <v>834.96</v>
      </c>
      <c r="G12" s="10" t="s">
        <v>4</v>
      </c>
      <c r="H12" s="1"/>
    </row>
    <row r="13" spans="1:8" x14ac:dyDescent="0.25">
      <c r="A13" s="1"/>
      <c r="B13" s="81" t="s">
        <v>5</v>
      </c>
      <c r="C13" s="82"/>
      <c r="D13" s="82"/>
      <c r="E13" s="83"/>
      <c r="F13" s="34">
        <f>SUM(F10:F12)</f>
        <v>6905.5999999999995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2016-10-17T19:56:33Z</dcterms:modified>
</cp:coreProperties>
</file>