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260" yWindow="90" windowWidth="20055" windowHeight="1027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F14" i="11" l="1"/>
  <c r="E35" i="13" l="1"/>
  <c r="G35" i="13" s="1"/>
  <c r="E27" i="13"/>
  <c r="E19" i="13"/>
  <c r="E15" i="13"/>
  <c r="G11" i="12"/>
  <c r="G23" i="12"/>
  <c r="E18" i="2" s="1"/>
  <c r="G17" i="12"/>
  <c r="E17" i="2" s="1"/>
  <c r="F11" i="11"/>
  <c r="F12" i="11"/>
  <c r="F13" i="11"/>
  <c r="F15" i="11"/>
  <c r="F16" i="11"/>
  <c r="F10" i="11"/>
  <c r="F17" i="11" s="1"/>
  <c r="G29" i="12" s="1"/>
  <c r="G13" i="10"/>
  <c r="E14" i="2" s="1"/>
  <c r="G14" i="2" s="1"/>
  <c r="G12" i="7"/>
  <c r="G15" i="6"/>
  <c r="G15" i="5"/>
  <c r="G15" i="4"/>
  <c r="E22" i="2"/>
  <c r="G22" i="2" s="1"/>
  <c r="E16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 s="1"/>
  <c r="G23" i="2" s="1"/>
  <c r="E12" i="4" l="1"/>
  <c r="E11" i="4"/>
  <c r="E13" i="4"/>
  <c r="G13" i="4" s="1"/>
  <c r="G16" i="4" s="1"/>
  <c r="E9" i="5"/>
  <c r="E12" i="5" l="1"/>
  <c r="E9" i="6"/>
  <c r="E11" i="5"/>
  <c r="E13" i="5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<sst xmlns="http://schemas.openxmlformats.org/spreadsheetml/2006/main" count="256" uniqueCount="125">
  <si>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</si>
  <si>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</si>
  <si>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</si>
  <si>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</si>
  <si>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</si>
  <si>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</si>
  <si>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</si>
  <si>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</si>
  <si>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</si>
  <si>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</si>
  <si>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</si>
  <si>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</si>
  <si>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</si>
  <si>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</si>
  <si>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</si>
  <si>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</si>
  <si>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</si>
  <si>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</si>
  <si>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</si>
  <si>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</si>
  <si>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</si>
  <si>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</si>
  <si>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</si>
  <si>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</si>
  <si>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</si>
  <si>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</si>
  <si>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</si>
  <si>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</si>
  <si>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</si>
  <si>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</si>
  <si>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</si>
  <si>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</si>
  <si>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</si>
  <si>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</si>
  <si>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</si>
  <si>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</si>
  <si>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</si>
  <si>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</si>
  <si>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</si>
  <si>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</si>
  <si>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</si>
  <si>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</si>
  <si>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</si>
  <si>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</si>
  <si>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</si>
  <si>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</si>
  <si>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</si>
  <si>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</si>
  <si>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</si>
  <si>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</si>
  <si>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</si>
  <si>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</si>
  <si>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</si>
  <si>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</si>
  <si>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</si>
  <si>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</si>
  <si>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</si>
  <si>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</si>
  <si>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</si>
  <si>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</si>
  <si>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</si>
  <si>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</si>
  <si>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</si>
  <si>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</si>
  <si>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</si>
  <si>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</si>
  <si>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</si>
  <si>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</si>
  <si>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</si>
  <si>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</si>
  <si>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</si>
  <si>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</si>
  <si>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</si>
  <si>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</si>
  <si>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</si>
  <si>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</si>
  <si>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</si>
  <si>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</si>
  <si>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</si>
  <si>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</si>
  <si>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</si>
  <si>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</si>
  <si>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</si>
  <si>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</si>
  <si>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</si>
  <si>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</si>
  <si>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</si>
  <si>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</si>
  <si>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</si>
  <si>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</si>
  <si>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</si>
  <si>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</si>
  <si>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</si>
  <si>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</si>
  <si>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</si>
  <si>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</si>
  <si>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</si>
  <si>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</si>
  <si>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</si>
  <si>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</si>
  <si>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</si>
  <si>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</si>
  <si>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</si>
  <si>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</si>
  <si>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</si>
  <si>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</si>
  <si>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</si>
  <si>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</si>
  <si>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</si>
  <si>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</si>
  <si>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Ø 50mm &lt; Ledningsnet ≤ Ø110 mm</t>
  </si>
  <si>
    <t>Inspektionsbrønd, Konstruktioner</t>
  </si>
  <si>
    <t>Stik på ledningsnet, Konstruktioner</t>
  </si>
  <si>
    <t>Ventiler på ledningsnet ≤ Ø50 mm</t>
  </si>
  <si>
    <t>Pumpestation (inkl. evt. hydrofor)/trykforøger, SRO</t>
  </si>
  <si>
    <t xml:space="preserve">Afregningsmålere, mekaniske </t>
  </si>
  <si>
    <t>Afregningsmålere, elektroniske ≤ Ø 110mm (Qn 10)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</si>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</sst>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2336835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1903000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433835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-29680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-110000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80320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20750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147181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2015'!F17</f>
        <v>146453.90666666665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124976.8133333333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123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4094418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1010867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177469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126380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66167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1380883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60298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60298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-53428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-1387753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-1441181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0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117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118</v>
      </c>
      <c r="C32" s="69"/>
      <c r="D32" s="70"/>
      <c r="E32" s="36">
        <v>3983690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286211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4269901</v>
      </c>
      <c r="F35" s="16" t="s">
        <v>4</v>
      </c>
      <c r="G35" s="33">
        <f>-E35</f>
        <v>-4269901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-175483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124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5212082.3440265302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2326003.5274852999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49063.339881200911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5163019.0041453289</v>
      </c>
      <c r="F12" s="17" t="s">
        <v>4</v>
      </c>
      <c r="G12" s="33">
        <f>E12</f>
        <v>5163019.0041453289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-327211.75</v>
      </c>
      <c r="F14" s="17" t="s">
        <v>4</v>
      </c>
      <c r="G14" s="33">
        <f>E14</f>
        <v>-327211.75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433835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80320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124976.8133333333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639131.81333333324</v>
      </c>
      <c r="F20" s="17" t="s">
        <v>4</v>
      </c>
      <c r="G20" s="33">
        <f>E20</f>
        <v>639131.81333333324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-175483</v>
      </c>
      <c r="F22" s="17" t="s">
        <v>4</v>
      </c>
      <c r="G22" s="33">
        <f>E22</f>
        <v>-175483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5299456.0674786624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5163019.0041453289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2326003.5274852999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65570.341352645672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48841.774744631395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5179747.5707533425</v>
      </c>
      <c r="F13" s="17" t="s">
        <v>4</v>
      </c>
      <c r="G13" s="33">
        <f>E13</f>
        <v>5179747.5707533425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-327211.75</v>
      </c>
      <c r="F15" s="17" t="s">
        <v>4</v>
      </c>
      <c r="G15" s="33">
        <f>E15</f>
        <v>-327211.75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4852535.8207533425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5179747.5707533425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2355543.7722843629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65782.794148567453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48621.2101740621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5196909.1547278473</v>
      </c>
      <c r="F13" s="17" t="s">
        <v>4</v>
      </c>
      <c r="G13" s="33">
        <f>E13</f>
        <v>5196909.1547278473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-327211.75</v>
      </c>
      <c r="F15" s="17" t="s">
        <v>4</v>
      </c>
      <c r="G15" s="33">
        <f>E15</f>
        <v>-327211.75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4869697.4047278473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5196909.1547278473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2385459.1781923743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66000.746265043665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48401.641651037047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5214508.2593418537</v>
      </c>
      <c r="F13" s="17" t="s">
        <v>4</v>
      </c>
      <c r="G13" s="33">
        <f>E13</f>
        <v>5214508.2593418537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-327211.75</v>
      </c>
      <c r="F15" s="17" t="s">
        <v>4</v>
      </c>
      <c r="G15" s="33">
        <f>E15</f>
        <v>-327211.75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4887296.5093418537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1239329.9208240844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1646748.8957171459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2326003.5274852999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5212082.3440265302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2886078.8165412303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49063.339881200911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-3416717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-2107870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-1308847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-327211.75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121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394300</v>
      </c>
      <c r="F10" s="20">
        <f>E10/D10</f>
        <v>5257.333333333333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50</v>
      </c>
      <c r="E11" s="36">
        <v>55201</v>
      </c>
      <c r="F11" s="20">
        <f t="shared" ref="F11:F16" si="0">E11/D11</f>
        <v>1104.02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28784</v>
      </c>
      <c r="F12" s="20">
        <f t="shared" si="0"/>
        <v>383.78666666666669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75</v>
      </c>
      <c r="E13" s="36">
        <v>185465</v>
      </c>
      <c r="F13" s="20">
        <f t="shared" si="0"/>
        <v>2472.8666666666668</v>
      </c>
      <c r="G13" s="10" t="s">
        <v>4</v>
      </c>
      <c r="H13" s="1"/>
    </row>
    <row r="14" spans="1:8" ht="26.25" x14ac:dyDescent="0.25">
      <c r="A14" s="1"/>
      <c r="B14" s="41" t="s">
        <v>114</v>
      </c>
      <c r="C14" s="39">
        <v>2015</v>
      </c>
      <c r="D14" s="39">
        <v>10</v>
      </c>
      <c r="E14" s="36">
        <v>41906</v>
      </c>
      <c r="F14" s="20">
        <f t="shared" si="0"/>
        <v>4190.6000000000004</v>
      </c>
      <c r="G14" s="10" t="s">
        <v>4</v>
      </c>
      <c r="H14" s="1"/>
    </row>
    <row r="15" spans="1:8" x14ac:dyDescent="0.25">
      <c r="A15" s="1"/>
      <c r="B15" s="41" t="s">
        <v>115</v>
      </c>
      <c r="C15" s="39">
        <v>2015</v>
      </c>
      <c r="D15" s="39">
        <v>8</v>
      </c>
      <c r="E15" s="36">
        <v>2032</v>
      </c>
      <c r="F15" s="20">
        <f t="shared" si="0"/>
        <v>254</v>
      </c>
      <c r="G15" s="10" t="s">
        <v>4</v>
      </c>
      <c r="H15" s="1"/>
    </row>
    <row r="16" spans="1:8" ht="26.25" x14ac:dyDescent="0.25">
      <c r="A16" s="1"/>
      <c r="B16" s="41" t="s">
        <v>116</v>
      </c>
      <c r="C16" s="39">
        <v>2015</v>
      </c>
      <c r="D16" s="39">
        <v>10</v>
      </c>
      <c r="E16" s="36">
        <v>1327913</v>
      </c>
      <c r="F16" s="20">
        <f t="shared" si="0"/>
        <v>132791.29999999999</v>
      </c>
      <c r="G16" s="10" t="s">
        <v>4</v>
      </c>
      <c r="H16" s="1"/>
    </row>
    <row r="17" spans="1:8" x14ac:dyDescent="0.25">
      <c r="A17" s="1"/>
      <c r="B17" s="81" t="s">
        <v>5</v>
      </c>
      <c r="C17" s="82"/>
      <c r="D17" s="82"/>
      <c r="E17" s="83"/>
      <c r="F17" s="34">
        <f>SUM(F10:F16)</f>
        <v>146453.90666666665</v>
      </c>
      <c r="G17" s="18" t="s">
        <v>4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</sheetData>
  <sheetProtection password="C6BD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2016-10-17T21:33:37Z</dcterms:modified>
</cp:coreProperties>
</file>