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55" yWindow="0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3" i="11" l="1"/>
  <c r="F14" i="11"/>
  <c r="F15" i="11"/>
  <c r="F16" i="11"/>
  <c r="F17" i="11"/>
  <c r="F18" i="11"/>
  <c r="F19" i="11"/>
  <c r="F20" i="11"/>
  <c r="E35" i="13" l="1"/>
  <c r="G35" i="13" s="1"/>
  <c r="E27" i="13"/>
  <c r="E19" i="13"/>
  <c r="E15" i="13"/>
  <c r="G11" i="12"/>
  <c r="E16" i="2" s="1"/>
  <c r="G23" i="12"/>
  <c r="G17" i="12"/>
  <c r="F11" i="11"/>
  <c r="F12" i="11"/>
  <c r="F21" i="11"/>
  <c r="F22" i="11"/>
  <c r="F23" i="11"/>
  <c r="F10" i="11"/>
  <c r="F24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11" i="4"/>
  <c r="E9" i="5"/>
  <c r="E12" i="5" l="1"/>
  <c r="E13" i="5" s="1"/>
  <c r="G13" i="5" s="1"/>
  <c r="G16" i="5" s="1"/>
  <c r="E11" i="5"/>
  <c r="E9" i="6" l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<sst xmlns="http://schemas.openxmlformats.org/spreadsheetml/2006/main" count="270" uniqueCount="122">
  <si>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</si>
  <si>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</si>
  <si>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</si>
  <si>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</si>
  <si>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</si>
  <si>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</si>
  <si>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</si>
  <si>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</si>
  <si>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</si>
  <si>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</si>
  <si>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</si>
  <si>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</si>
  <si>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</si>
  <si>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</si>
  <si>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</si>
  <si>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</si>
  <si>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</si>
  <si>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</si>
  <si>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</si>
  <si>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</si>
  <si>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</si>
  <si>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</si>
  <si>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</si>
  <si>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</si>
  <si>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</si>
  <si>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</si>
  <si>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</si>
  <si>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</si>
  <si>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</si>
  <si>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</si>
  <si>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</si>
  <si>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</si>
  <si>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</si>
  <si>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</si>
  <si>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</si>
  <si>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</si>
  <si>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</si>
  <si>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</si>
  <si>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</si>
  <si>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</si>
  <si>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</si>
  <si>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</si>
  <si>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</si>
  <si>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</si>
  <si>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</si>
  <si>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</si>
  <si>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</si>
  <si>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</si>
  <si>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</si>
  <si>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</si>
  <si>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</si>
  <si>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</si>
  <si>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</si>
  <si>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</si>
  <si>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</si>
  <si>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</si>
  <si>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</si>
  <si>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</si>
  <si>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</si>
  <si>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</si>
  <si>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</si>
  <si>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</si>
  <si>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</si>
  <si>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</si>
  <si>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</si>
  <si>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</si>
  <si>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</si>
  <si>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</si>
  <si>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</si>
  <si>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</si>
  <si>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</si>
  <si>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</si>
  <si>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</si>
  <si>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</si>
  <si>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</si>
  <si>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</si>
  <si>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</si>
  <si>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</si>
  <si>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</si>
  <si>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</si>
  <si>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</si>
  <si>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</si>
  <si>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</si>
  <si>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</si>
  <si>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</si>
  <si>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</si>
  <si>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</si>
  <si>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</si>
  <si>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</si>
  <si>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</si>
  <si>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</si>
  <si>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</si>
  <si>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</si>
  <si>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</si>
  <si>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</si>
  <si>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</si>
  <si>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</si>
  <si>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</si>
  <si>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</si>
  <si>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</si>
  <si>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</si>
  <si>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</si>
  <si>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</si>
  <si>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</si>
  <si>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</si>
  <si>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</si>
  <si>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</si>
  <si>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</si>
  <si>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</si>
  <si>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</si>
  <si>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&gt; Ø110 mm</t>
  </si>
  <si>
    <t>Ledningsnet &gt; Ø 500 mm</t>
  </si>
  <si>
    <t>SRO anlæg</t>
  </si>
  <si>
    <t>Pumpe inkl. stigrør og forerørsforsejlinger mv.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</si>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</sst>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2577772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2149939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427833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-21789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-25000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3211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29333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63500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2015'!F24</f>
        <v>51865.406666666662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10897.813333333324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6088808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1956896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158368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-7414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52267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2160117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1915757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1915757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-2191104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-2191104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1884770</v>
      </c>
      <c r="F28" s="16" t="s">
        <v>4</v>
      </c>
      <c r="G28" s="31">
        <f>IF(E28&lt;0,0,-E28)</f>
        <v>-1884770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5244613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5244613</v>
      </c>
      <c r="F35" s="16" t="s">
        <v>4</v>
      </c>
      <c r="G35" s="33">
        <f>-E35</f>
        <v>-5244613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-1040575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6587268.7803931478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2558521.6588170198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68488.701066794165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6518780.079326354</v>
      </c>
      <c r="F12" s="17" t="s">
        <v>4</v>
      </c>
      <c r="G12" s="33">
        <f>E12</f>
        <v>6518780.079326354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-511721.5</v>
      </c>
      <c r="F14" s="17" t="s">
        <v>4</v>
      </c>
      <c r="G14" s="33">
        <f>E14</f>
        <v>-511721.5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427833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3211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10897.813333333324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441941.81333333335</v>
      </c>
      <c r="F20" s="17" t="s">
        <v>4</v>
      </c>
      <c r="G20" s="33">
        <f>E20</f>
        <v>441941.81333333335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-1040575</v>
      </c>
      <c r="F22" s="17" t="s">
        <v>4</v>
      </c>
      <c r="G22" s="33">
        <f>E22</f>
        <v>-1040575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5408425.3926596874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6518780.079326354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2558521.6588170198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82788.507007444685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68179.412941646646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6533389.1733921515</v>
      </c>
      <c r="F13" s="17" t="s">
        <v>4</v>
      </c>
      <c r="G13" s="33">
        <f>E13</f>
        <v>6533389.1733921515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-511721.5</v>
      </c>
      <c r="F15" s="17" t="s">
        <v>4</v>
      </c>
      <c r="G15" s="33">
        <f>E15</f>
        <v>-511721.5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6021667.6733921515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6533389.1733921515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2591014.8838839959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82974.042502080323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67871.521530743456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6548491.6943634879</v>
      </c>
      <c r="F13" s="17" t="s">
        <v>4</v>
      </c>
      <c r="G13" s="33">
        <f>E13</f>
        <v>6548491.6943634879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-511721.5</v>
      </c>
      <c r="F15" s="17" t="s">
        <v>4</v>
      </c>
      <c r="G15" s="33">
        <f>E15</f>
        <v>-511721.5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6036770.1943634879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6548491.6943634879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2623920.7729093223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83165.844518416299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67565.020526662775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6564092.518355242</v>
      </c>
      <c r="F13" s="17" t="s">
        <v>4</v>
      </c>
      <c r="G13" s="33">
        <f>E13</f>
        <v>6564092.518355242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-511721.5</v>
      </c>
      <c r="F15" s="17" t="s">
        <v>4</v>
      </c>
      <c r="G15" s="33">
        <f>E15</f>
        <v>-511721.5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6052371.018355242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1782908.9256353125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2245838.1959408154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2558521.6588170198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6587268.7803931478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4028747.1215761281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68488.701066794165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-5211496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-3164610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-2046886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-511721.5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12150</v>
      </c>
      <c r="F10" s="20">
        <f>E10/D10</f>
        <v>1215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10</v>
      </c>
      <c r="E11" s="36">
        <v>13500</v>
      </c>
      <c r="F11" s="20">
        <f t="shared" ref="F11:F23" si="0">E11/D11</f>
        <v>1350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75</v>
      </c>
      <c r="E12" s="36">
        <v>320064</v>
      </c>
      <c r="F12" s="20">
        <f t="shared" si="0"/>
        <v>4267.5200000000004</v>
      </c>
      <c r="G12" s="10" t="s">
        <v>4</v>
      </c>
      <c r="H12" s="1"/>
    </row>
    <row r="13" spans="1:8" x14ac:dyDescent="0.25">
      <c r="A13" s="1"/>
      <c r="B13" s="41" t="s">
        <v>111</v>
      </c>
      <c r="C13" s="39">
        <v>2015</v>
      </c>
      <c r="D13" s="39">
        <v>75</v>
      </c>
      <c r="E13" s="36">
        <v>41698</v>
      </c>
      <c r="F13" s="20">
        <f t="shared" si="0"/>
        <v>555.97333333333336</v>
      </c>
      <c r="G13" s="10" t="s">
        <v>4</v>
      </c>
      <c r="H13" s="1"/>
    </row>
    <row r="14" spans="1:8" x14ac:dyDescent="0.25">
      <c r="A14" s="1"/>
      <c r="B14" s="41" t="s">
        <v>111</v>
      </c>
      <c r="C14" s="39">
        <v>2015</v>
      </c>
      <c r="D14" s="39">
        <v>75</v>
      </c>
      <c r="E14" s="36">
        <v>472123</v>
      </c>
      <c r="F14" s="20">
        <f t="shared" si="0"/>
        <v>6294.9733333333334</v>
      </c>
      <c r="G14" s="10" t="s">
        <v>4</v>
      </c>
      <c r="H14" s="1"/>
    </row>
    <row r="15" spans="1:8" x14ac:dyDescent="0.25">
      <c r="A15" s="1"/>
      <c r="B15" s="41" t="s">
        <v>111</v>
      </c>
      <c r="C15" s="39">
        <v>2015</v>
      </c>
      <c r="D15" s="39">
        <v>75</v>
      </c>
      <c r="E15" s="36">
        <v>120040</v>
      </c>
      <c r="F15" s="20">
        <f t="shared" si="0"/>
        <v>1600.5333333333333</v>
      </c>
      <c r="G15" s="10" t="s">
        <v>4</v>
      </c>
      <c r="H15" s="1"/>
    </row>
    <row r="16" spans="1:8" x14ac:dyDescent="0.25">
      <c r="A16" s="1"/>
      <c r="B16" s="41" t="s">
        <v>111</v>
      </c>
      <c r="C16" s="39">
        <v>2015</v>
      </c>
      <c r="D16" s="39">
        <v>75</v>
      </c>
      <c r="E16" s="36">
        <v>444110</v>
      </c>
      <c r="F16" s="20">
        <f t="shared" si="0"/>
        <v>5921.4666666666662</v>
      </c>
      <c r="G16" s="10" t="s">
        <v>4</v>
      </c>
      <c r="H16" s="1"/>
    </row>
    <row r="17" spans="1:8" x14ac:dyDescent="0.25">
      <c r="A17" s="1"/>
      <c r="B17" s="41" t="s">
        <v>111</v>
      </c>
      <c r="C17" s="39">
        <v>2015</v>
      </c>
      <c r="D17" s="39">
        <v>75</v>
      </c>
      <c r="E17" s="36">
        <v>113147</v>
      </c>
      <c r="F17" s="20">
        <f t="shared" si="0"/>
        <v>1508.6266666666668</v>
      </c>
      <c r="G17" s="10" t="s">
        <v>4</v>
      </c>
      <c r="H17" s="1"/>
    </row>
    <row r="18" spans="1:8" x14ac:dyDescent="0.25">
      <c r="A18" s="1"/>
      <c r="B18" s="41" t="s">
        <v>111</v>
      </c>
      <c r="C18" s="39">
        <v>2015</v>
      </c>
      <c r="D18" s="39">
        <v>75</v>
      </c>
      <c r="E18" s="36">
        <v>199959</v>
      </c>
      <c r="F18" s="20">
        <f t="shared" si="0"/>
        <v>2666.12</v>
      </c>
      <c r="G18" s="10" t="s">
        <v>4</v>
      </c>
      <c r="H18" s="1"/>
    </row>
    <row r="19" spans="1:8" x14ac:dyDescent="0.25">
      <c r="A19" s="1"/>
      <c r="B19" s="41" t="s">
        <v>111</v>
      </c>
      <c r="C19" s="39">
        <v>2015</v>
      </c>
      <c r="D19" s="39">
        <v>75</v>
      </c>
      <c r="E19" s="36">
        <v>75368</v>
      </c>
      <c r="F19" s="20">
        <f t="shared" si="0"/>
        <v>1004.9066666666666</v>
      </c>
      <c r="G19" s="10" t="s">
        <v>4</v>
      </c>
      <c r="H19" s="1"/>
    </row>
    <row r="20" spans="1:8" x14ac:dyDescent="0.25">
      <c r="A20" s="1"/>
      <c r="B20" s="41" t="s">
        <v>111</v>
      </c>
      <c r="C20" s="39">
        <v>2015</v>
      </c>
      <c r="D20" s="39">
        <v>75</v>
      </c>
      <c r="E20" s="36">
        <v>72822</v>
      </c>
      <c r="F20" s="20">
        <f t="shared" si="0"/>
        <v>970.96</v>
      </c>
      <c r="G20" s="10" t="s">
        <v>4</v>
      </c>
      <c r="H20" s="1"/>
    </row>
    <row r="21" spans="1:8" x14ac:dyDescent="0.25">
      <c r="A21" s="1"/>
      <c r="B21" s="41" t="s">
        <v>111</v>
      </c>
      <c r="C21" s="39">
        <v>2015</v>
      </c>
      <c r="D21" s="39">
        <v>75</v>
      </c>
      <c r="E21" s="36">
        <v>24237</v>
      </c>
      <c r="F21" s="20">
        <f t="shared" si="0"/>
        <v>323.16000000000003</v>
      </c>
      <c r="G21" s="10" t="s">
        <v>4</v>
      </c>
      <c r="H21" s="1"/>
    </row>
    <row r="22" spans="1:8" x14ac:dyDescent="0.25">
      <c r="A22" s="1"/>
      <c r="B22" s="41" t="s">
        <v>112</v>
      </c>
      <c r="C22" s="39">
        <v>2015</v>
      </c>
      <c r="D22" s="39">
        <v>10</v>
      </c>
      <c r="E22" s="36">
        <v>223781</v>
      </c>
      <c r="F22" s="20">
        <f t="shared" si="0"/>
        <v>22378.1</v>
      </c>
      <c r="G22" s="10" t="s">
        <v>4</v>
      </c>
      <c r="H22" s="1"/>
    </row>
    <row r="23" spans="1:8" x14ac:dyDescent="0.25">
      <c r="A23" s="1"/>
      <c r="B23" s="41" t="s">
        <v>113</v>
      </c>
      <c r="C23" s="39">
        <v>2015</v>
      </c>
      <c r="D23" s="39">
        <v>15</v>
      </c>
      <c r="E23" s="36">
        <v>27121</v>
      </c>
      <c r="F23" s="20">
        <f t="shared" si="0"/>
        <v>1808.0666666666666</v>
      </c>
      <c r="G23" s="10" t="s">
        <v>4</v>
      </c>
      <c r="H23" s="1"/>
    </row>
    <row r="24" spans="1:8" x14ac:dyDescent="0.25">
      <c r="A24" s="1"/>
      <c r="B24" s="81" t="s">
        <v>5</v>
      </c>
      <c r="C24" s="82"/>
      <c r="D24" s="82"/>
      <c r="E24" s="83"/>
      <c r="F24" s="34">
        <f>SUM(F10:F23)</f>
        <v>51865.406666666662</v>
      </c>
      <c r="G24" s="1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2016-10-19T20:50:41Z</dcterms:modified>
</cp:coreProperties>
</file>