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ovafos Måløv Rens AS (S070)\ØR2027\"/>
    </mc:Choice>
  </mc:AlternateContent>
  <xr:revisionPtr revIDLastSave="0" documentId="13_ncr:1_{9732AE20-7AF7-4273-87AF-F7DE7AE94C05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1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9" i="7" s="1"/>
  <c r="C25" i="7"/>
  <c r="C18" i="3" s="1"/>
  <c r="C16" i="6"/>
  <c r="C12" i="3" l="1"/>
  <c r="C12" i="11"/>
  <c r="C19" i="3" s="1"/>
  <c r="C13" i="3"/>
  <c r="C20" i="7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<sst xmlns="http://schemas.openxmlformats.org/spreadsheetml/2006/main" count="333" uniqueCount="153">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</sst>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bZyjbSveGPKFXbEmGJEJl7lrAYZaUET43880bRg9ycp+u4JNwkHrkQ1g4gsmn5LUSIJI7jTDE/Nh3gKv4RmS/Q==" saltValue="468l3I+5mxz1Y538l7eq2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20812922.51094307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-263588.31529018685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593875.75825436832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21143209.953907251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152</v>
      </c>
      <c r="C20" s="34">
        <v>-78394.505650980398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21064815.448256269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sbM7y8g39lK4Xd4x0ACsHVQ2u5f8otAj2f+CIekhmDu+IksuVGGjgYSRIrWbw65hnsMFy0T3HRWePTSlup2xcw==" saltValue="KqL5Krjg0frQd+U1Aa3x+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22014529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226137.04105592001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22240666.041055921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21872432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368234.04105592147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308751</v>
      </c>
      <c r="D18" s="46" t="s">
        <v>31</v>
      </c>
      <c r="E18" s="11"/>
    </row>
    <row r="19" spans="1:5" ht="15" customHeight="1" x14ac:dyDescent="0.25">
      <c r="A19" s="11"/>
      <c r="B19" s="25" t="s">
        <v>144</v>
      </c>
      <c r="C19" s="41">
        <f>C15+C18</f>
        <v>676985.04105592147</v>
      </c>
      <c r="D19" s="27" t="s">
        <v>31</v>
      </c>
      <c r="E19" s="11"/>
    </row>
    <row r="20" spans="1:5" ht="27" customHeight="1" x14ac:dyDescent="0.25">
      <c r="A20" s="11"/>
      <c r="B20" s="49" t="s">
        <v>145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146</v>
      </c>
      <c r="C22" s="26"/>
      <c r="D22" s="27"/>
      <c r="E22" s="11"/>
    </row>
    <row r="23" spans="1:5" ht="26.25" x14ac:dyDescent="0.25">
      <c r="A23" s="11"/>
      <c r="B23" s="52" t="s">
        <v>147</v>
      </c>
      <c r="C23" s="53">
        <f>100*308751/(21295174+551875)</f>
        <v>1.4132389230234252</v>
      </c>
      <c r="D23" s="46" t="s">
        <v>148</v>
      </c>
      <c r="E23" s="11"/>
    </row>
    <row r="24" spans="1:5" ht="26.25" x14ac:dyDescent="0.25">
      <c r="A24" s="11"/>
      <c r="B24" s="52" t="s">
        <v>149</v>
      </c>
      <c r="C24" s="53">
        <f>C19/C12*100</f>
        <v>3.0439063281927696</v>
      </c>
      <c r="D24" s="46" t="s">
        <v>148</v>
      </c>
      <c r="E24" s="11"/>
    </row>
    <row r="25" spans="1:5" ht="56.25" customHeight="1" x14ac:dyDescent="0.25">
      <c r="A25" s="11"/>
      <c r="B25" s="54" t="s">
        <v>150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F9k5G2TX1Hv4eIbISriB5PObKjdwmNrR47lMI1H8gGV/jUqYpPlL6UDg5wAu4RWyLqAgZHVPvHJEvAkNy+n1Ag==" saltValue="sm/jw/U3ZlyIhEk6gsrpe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20489736.786477331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0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-261412.83765522006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584598.56212095893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20812922.51094307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-78394.505650980398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136</v>
      </c>
      <c r="C23" s="78">
        <v>20734528.005292088</v>
      </c>
      <c r="D23" s="61" t="s">
        <v>31</v>
      </c>
      <c r="E23" s="57"/>
    </row>
    <row r="24" spans="1:5" ht="30" customHeight="1" x14ac:dyDescent="0.25">
      <c r="A24" s="57"/>
      <c r="B24" s="79" t="s">
        <v>137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tSX2uvsNGp7PfOKF6EDIeXjhdbSREDB+YuJ9h6PuaQcgMCiZDZeUM2IiYqrdP1jXF6j8GOLJUY2zP5qzf2Y+5w==" saltValue="Dgt2HRDEXy1lS0swMBkbA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13448383.433172796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-268967.66866345593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13179415.764509341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-263588.31529018685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7626979.9706338113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7626979.9706338113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-263588.31529018685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fqYlg522SfVXCGIJbW2bSimpzVMXlKM1FTmm0YRTxVTRyKa9mcnDNwXeVH4BVxIA2dEG/Ko3mnjZPNGr2UYPjA==" saltValue="EpJ0t8ENZATD1EVIAdNGI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139</v>
      </c>
      <c r="C10" s="33">
        <f>'5.1.a. § 10-tillæg'!E10</f>
        <v>7406.6533634100051</v>
      </c>
      <c r="D10" s="46" t="s">
        <v>31</v>
      </c>
      <c r="E10" s="11"/>
    </row>
    <row r="11" spans="1:5" ht="15" customHeight="1" x14ac:dyDescent="0.25">
      <c r="A11" s="11"/>
      <c r="B11" s="97" t="s">
        <v>140</v>
      </c>
      <c r="C11" s="33">
        <f>'5.1.a. § 10-tillæg'!E11</f>
        <v>121245.07572167</v>
      </c>
      <c r="D11" s="46" t="s">
        <v>31</v>
      </c>
      <c r="E11" s="11"/>
    </row>
    <row r="12" spans="1:5" ht="15" customHeight="1" x14ac:dyDescent="0.25">
      <c r="A12" s="11"/>
      <c r="B12" s="97" t="s">
        <v>141</v>
      </c>
      <c r="C12" s="33">
        <f>'5.1.a. § 10-tillæg'!E12</f>
        <v>23598.003117620014</v>
      </c>
      <c r="D12" s="46" t="s">
        <v>31</v>
      </c>
      <c r="E12" s="11"/>
    </row>
    <row r="13" spans="1:5" ht="15" customHeight="1" x14ac:dyDescent="0.25">
      <c r="A13" s="11"/>
      <c r="B13" s="98" t="s">
        <v>142</v>
      </c>
      <c r="C13" s="33">
        <f>'5.1.a. § 10-tillæg'!E13</f>
        <v>5098.3088532199999</v>
      </c>
      <c r="D13" s="46" t="s">
        <v>31</v>
      </c>
      <c r="E13" s="11"/>
    </row>
    <row r="14" spans="1:5" ht="15" customHeight="1" x14ac:dyDescent="0.25">
      <c r="A14" s="11"/>
      <c r="B14" s="98" t="s">
        <v>151</v>
      </c>
      <c r="C14" s="99">
        <v>68789</v>
      </c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226137.04105592001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6BYSFN6wWLGcdDUY3jJpwvOjaBlyLyky2tQQRrLeDJZENuUlRKRB4/p12+voE9dZt0MmvEquzNTqn7P1UydAdA==" saltValue="V/1iCMhrON+Pdh+7hTz1g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138</v>
      </c>
      <c r="C9" s="33">
        <v>1640322.0790448899</v>
      </c>
      <c r="D9" s="33">
        <v>838786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139</v>
      </c>
      <c r="C10" s="33">
        <v>95065.346636589995</v>
      </c>
      <c r="D10" s="33">
        <v>102472</v>
      </c>
      <c r="E10" s="33">
        <f t="shared" ref="E10:E19" si="0">MAX(D10-C10,0)</f>
        <v>7406.6533634100051</v>
      </c>
      <c r="F10" s="46" t="s">
        <v>31</v>
      </c>
      <c r="G10" s="11"/>
    </row>
    <row r="11" spans="1:7" ht="39.75" customHeight="1" x14ac:dyDescent="0.25">
      <c r="A11" s="11"/>
      <c r="B11" s="97" t="s">
        <v>140</v>
      </c>
      <c r="C11" s="33">
        <v>22349.92427833</v>
      </c>
      <c r="D11" s="33">
        <v>143595</v>
      </c>
      <c r="E11" s="33">
        <f t="shared" si="0"/>
        <v>121245.07572167</v>
      </c>
      <c r="F11" s="46" t="s">
        <v>31</v>
      </c>
      <c r="G11" s="11"/>
    </row>
    <row r="12" spans="1:7" ht="15" customHeight="1" x14ac:dyDescent="0.25">
      <c r="A12" s="11"/>
      <c r="B12" s="97" t="s">
        <v>141</v>
      </c>
      <c r="C12" s="33">
        <v>152245.99688237999</v>
      </c>
      <c r="D12" s="33">
        <v>175844</v>
      </c>
      <c r="E12" s="33">
        <f t="shared" si="0"/>
        <v>23598.003117620014</v>
      </c>
      <c r="F12" s="46" t="s">
        <v>31</v>
      </c>
      <c r="G12" s="11"/>
    </row>
    <row r="13" spans="1:7" ht="15" customHeight="1" x14ac:dyDescent="0.25">
      <c r="A13" s="11"/>
      <c r="B13" s="98" t="s">
        <v>142</v>
      </c>
      <c r="C13" s="33">
        <v>752.69114678000005</v>
      </c>
      <c r="D13" s="33">
        <v>5851</v>
      </c>
      <c r="E13" s="33">
        <f t="shared" si="0"/>
        <v>5098.3088532199999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oT0RXltEN4k8hS1bEXO7sEYJgydod1tpdhw2Yn5cSaoHpfzeGfgXkondZuBgK5wvr6zoNIQxKBekyHoq9K/mfQ==" saltValue="rHFlu5TkVQ4dHrQyOmiKY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0</v>
      </c>
      <c r="D18" s="101" t="s">
        <v>31</v>
      </c>
      <c r="E18" s="100">
        <f>SUM(E10:E17)</f>
        <v>0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0</v>
      </c>
      <c r="D22" s="101" t="s">
        <v>31</v>
      </c>
      <c r="E22" s="100">
        <f>SUM(E18:E21)</f>
        <v>0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kH0EIKLDCfthRgyjZvlltB99j+emHHH3DHXMkcGRafAhB5mUwHEkSMO7f7S4zZSa35eGr49F9oBCSZKp0OOw2Q==" saltValue="TVzghB1JqIbX1YgD4+V0h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/cQXRv7OTmLEqY9v1giMZxQmMrkHIPmAfrCtmlxNOqVlgLdevZ1b24zaBqzycDrVa3u0kY8oOduIlUJQTeZ58A==" saltValue="bIdUrIKRU0B3O86G0lRof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nd7YCk4sZB3+Cs0GrUw+osKFujVv5USWSBQjEIk26durPKSKhDbg2nwQFU3EKqhgy5fUVexoTMmkiaEZ9XOv7A==" saltValue="46gwxdIutQnnm5VsZcRpc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143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+EWVhBjbRPtNP1gSLyxhAyHMGu5zXADCeUnjToNYnQBGESbMnIF0v+jLMOnC5ogCR+nN5g+p9HfRa/1o+BdE7Q==" saltValue="5ZcsYSD8nxwvaJvsWU00g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Valdo1SdJzypufuCkxY4QbrnVF+UqP7kH2QTt/Wpc7oFiVrHxQUFIAVwegrCP0mSy1anQ5ZEH4SwAYLr27SPlg==" saltValue="XCfLhKvsVuC9lMPCv6bir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mBKJ4fnI6WI4TFbUu4BkDDeGqLJxOm3cwXsWK8lwQVHpH2pWcQIOc+AfrPAD6ibqklF/xlA+Ehhj+AwTYb2nhg==" saltValue="yz4kiRwKADJn9Z4GEjhgm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LnQp6yh5Zrnin67X7v6tpP2wCn3uNFizH/tFwGRIsmWJbZtHUk2wo43+NCK7XDr7aN0WVqFRpMuzqGFyAOLa2Q==" saltValue="papZGG5x1AvR09eQxzZtT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wlJ/Jj1qLI8VC7HwUQUQuyfcVNABvDoLI7IauRIHf/Lw/t9U89IMIyYJXbmZ2gK47BtPvjEDnAnsFgOBe4g4fg==" saltValue="7VkZlRS0x5fxG4poaIiXO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2026-10-01T14:42:41Z</dcterms:modified>
</cp:coreProperties>
</file>