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Mariagerfjord Vand AS (V132)\ØR2027\"/>
    </mc:Choice>
  </mc:AlternateContent>
  <xr:revisionPtr revIDLastSave="0" documentId="13_ncr:1_{49B5595A-1780-459B-98C3-7C527C97813A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8" i="3" s="1"/>
  <c r="C16" i="6"/>
  <c r="C13" i="3" l="1"/>
  <c r="C12" i="11"/>
  <c r="C19" i="3" s="1"/>
  <c r="C12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<sst xmlns="http://schemas.openxmlformats.org/spreadsheetml/2006/main" count="327" uniqueCount="150">
  <si>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</si>
  <si>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</si>
  <si>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</si>
  <si>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</si>
  <si>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</si>
  <si>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</si>
  <si>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</si>
  <si>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</si>
  <si>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</si>
  <si>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</si>
  <si>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</si>
  <si>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</si>
  <si>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</si>
  <si>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</si>
  <si>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</si>
  <si>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</si>
  <si>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</si>
  <si>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</si>
  <si>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</si>
  <si>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</si>
  <si>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</si>
  <si>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</si>
  <si>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</si>
  <si>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</si>
  <si>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</si>
  <si>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</si>
  <si>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</si>
  <si>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</si>
  <si>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</si>
  <si>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</si>
  <si>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</si>
  <si>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</si>
  <si>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</si>
  <si>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</si>
  <si>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</si>
  <si>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</si>
  <si>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</si>
  <si>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</si>
  <si>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</si>
  <si>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</si>
  <si>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</si>
  <si>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</si>
  <si>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</si>
  <si>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</si>
  <si>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</si>
  <si>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</si>
  <si>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</si>
  <si>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</si>
  <si>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</si>
  <si>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</si>
  <si>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</si>
  <si>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</si>
  <si>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</si>
  <si>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</si>
  <si>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</si>
  <si>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</si>
  <si>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</si>
  <si>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</si>
  <si>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</si>
  <si>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</si>
  <si>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</si>
  <si>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</si>
  <si>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</si>
  <si>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</si>
  <si>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</si>
  <si>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</si>
  <si>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</si>
  <si>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</si>
  <si>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</si>
  <si>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</si>
  <si>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</si>
  <si>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</si>
  <si>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</si>
  <si>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</si>
  <si>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</si>
  <si>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</si>
  <si>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</si>
  <si>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</si>
  <si>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</si>
  <si>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</si>
  <si>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</si>
  <si>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</si>
  <si>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</si>
  <si>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</si>
  <si>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</si>
  <si>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</si>
  <si>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</si>
  <si>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</si>
  <si>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</si>
  <si>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</si>
  <si>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</si>
  <si>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</si>
  <si>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</si>
  <si>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</si>
  <si>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</si>
  <si>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</si>
  <si>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</si>
  <si>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</si>
  <si>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</si>
  <si>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</si>
  <si>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</si>
  <si>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</si>
  <si>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</si>
  <si>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</si>
  <si>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</si>
  <si>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</si>
  <si>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</si>
  <si>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</si>
  <si>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</si>
  <si>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</si>
  <si>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</si>
  <si>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</si>
  <si>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</si>
  <si>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</si>
  <si>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</si>
  <si>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</si>
  <si>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</si>
  <si>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</si>
  <si>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</si>
  <si>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</si>
  <si>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</si>
  <si>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</si>
  <si>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</si>
  <si>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</si>
  <si>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</si>
  <si>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</si>
  <si>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</si>
  <si>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</si>
  <si>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</si>
  <si>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</si>
  <si>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</si>
  <si>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</si>
  <si>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</si>
  <si>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</si>
  <si>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</si>
  <si>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</si>
  <si>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</si>
  <si>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</si>
  <si>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</si>
  <si>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</si>
  <si>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</si>
  <si>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</si>
  <si>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</si>
  <si>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</si>
  <si>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</si>
  <si>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</si>
  <si>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</si>
  <si>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Ingen engangstillæg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</si>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</sst>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duXQd6XFD5s7Zj8zkhR6OmydI/D/D3kFqWPdbXUgDz8NMtl6rQH0adtDyPsyJ27QpvvSSHT31MhrXu2WqjoGiA==" saltValue="0//MkMXwpH4EUC9kGT0sc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14532719.941041365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-143709.93773154361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185618.22904269671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14574628.232352518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14574628.232352518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6LeiyPquXuz8FVdSSA2lQwEllLXKC5i/4qaJbXUDgUD5qg3mWhXOKkrzZhMfTdS4GSt2/+5On61Ec4xnFaHdpQ==" saltValue="GyXX1VEH48lQo6DAmOmcs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23934713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0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8548.0942266599995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23943261.094226658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23559715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383546.09422665834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3602835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3986381.0942266583</v>
      </c>
      <c r="D19" s="27" t="s">
        <v>31</v>
      </c>
      <c r="E19" s="11"/>
    </row>
    <row r="20" spans="1:5" ht="28.5" customHeight="1" x14ac:dyDescent="0.25">
      <c r="A20" s="11"/>
      <c r="B20" s="49" t="s">
        <v>148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142</v>
      </c>
      <c r="C22" s="26"/>
      <c r="D22" s="27"/>
      <c r="E22" s="11"/>
    </row>
    <row r="23" spans="1:5" ht="15" customHeight="1" x14ac:dyDescent="0.25">
      <c r="A23" s="11"/>
      <c r="B23" s="52" t="s">
        <v>143</v>
      </c>
      <c r="C23" s="53">
        <f>100*3602835/(23521139+0)</f>
        <v>15.317434244999784</v>
      </c>
      <c r="D23" s="46" t="s">
        <v>144</v>
      </c>
      <c r="E23" s="11"/>
    </row>
    <row r="24" spans="1:5" ht="15" customHeight="1" x14ac:dyDescent="0.25">
      <c r="A24" s="11"/>
      <c r="B24" s="52" t="s">
        <v>145</v>
      </c>
      <c r="C24" s="53">
        <f>C19/C12*100</f>
        <v>16.649282144727888</v>
      </c>
      <c r="D24" s="46" t="s">
        <v>144</v>
      </c>
      <c r="E24" s="11"/>
    </row>
    <row r="25" spans="1:5" ht="56.25" customHeight="1" x14ac:dyDescent="0.25">
      <c r="A25" s="11"/>
      <c r="B25" s="54" t="s">
        <v>146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dCVPgrQ/Dv06tA9KJZaTsVDAc9cDuEcHe0MVaJQ2mVeAMXPbI3HH5TnZIY8QpYn6Ru0YHicr9p7/SOCYs7nf3Q==" saltValue="S5EOpWWWoyXUgmUFBj/bN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13766634.844457451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0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-137524.89318542244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903609.98976933549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14532719.941041365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149</v>
      </c>
      <c r="C23" s="78">
        <v>14532719.941041365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zQBcsKKCgrbd6lDeVFP8zhaiNVgN/f6xTiRPJffpL05sXELKT0MPx2g7Z7ys2wLOiw6c8ntItI7BecCL9i6n2g==" saltValue="QSlNEEvxN/pisoE2QidDx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7332139.6801807964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-146642.79360361592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7185496.8865771806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-143709.93773154361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8544215.354938589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8544215.354938589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-143709.93773154361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ypvZXQRzi4mKTDipTDy2eoYyC0yp4f8Otiow00eaMtUzHl7aRMP8StQT4fpRL+FgAvi77+NtO0J7tiLuRpCNFw==" saltValue="WmFT8OoUcW4Ft6rF5IEWc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8548.0942266599995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/>
      <c r="C12" s="98"/>
      <c r="D12" s="46" t="s">
        <v>31</v>
      </c>
      <c r="E12" s="11"/>
    </row>
    <row r="13" spans="1:5" ht="15" customHeight="1" x14ac:dyDescent="0.25">
      <c r="A13" s="11"/>
      <c r="B13" s="99"/>
      <c r="C13" s="98"/>
      <c r="D13" s="46" t="s">
        <v>31</v>
      </c>
      <c r="E13" s="11"/>
    </row>
    <row r="14" spans="1:5" ht="15" customHeight="1" x14ac:dyDescent="0.25">
      <c r="A14" s="11"/>
      <c r="B14" s="99"/>
      <c r="C14" s="98"/>
      <c r="D14" s="46" t="s">
        <v>31</v>
      </c>
      <c r="E14" s="11"/>
    </row>
    <row r="15" spans="1:5" ht="15" customHeight="1" x14ac:dyDescent="0.25">
      <c r="A15" s="11"/>
      <c r="B15" s="99"/>
      <c r="C15" s="98"/>
      <c r="D15" s="46" t="s">
        <v>31</v>
      </c>
      <c r="E15" s="11"/>
    </row>
    <row r="16" spans="1:5" ht="15" customHeight="1" x14ac:dyDescent="0.25">
      <c r="A16" s="11"/>
      <c r="B16" s="99"/>
      <c r="C16" s="98"/>
      <c r="D16" s="46" t="s">
        <v>31</v>
      </c>
      <c r="E16" s="11"/>
    </row>
    <row r="17" spans="1:5" ht="15" customHeight="1" x14ac:dyDescent="0.25">
      <c r="A17" s="11"/>
      <c r="B17" s="99"/>
      <c r="C17" s="98"/>
      <c r="D17" s="46" t="s">
        <v>31</v>
      </c>
      <c r="E17" s="11"/>
    </row>
    <row r="18" spans="1:5" ht="15" customHeight="1" x14ac:dyDescent="0.25">
      <c r="A18" s="11"/>
      <c r="B18" s="99"/>
      <c r="C18" s="98"/>
      <c r="D18" s="46" t="s">
        <v>31</v>
      </c>
      <c r="E18" s="11"/>
    </row>
    <row r="19" spans="1:5" ht="15" customHeight="1" x14ac:dyDescent="0.25">
      <c r="A19" s="11"/>
      <c r="B19" s="99"/>
      <c r="C19" s="98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8548.0942266599995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5" t="s">
        <v>50</v>
      </c>
      <c r="C24" s="106">
        <v>0</v>
      </c>
      <c r="D24" s="107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WwfCNIlzMCbN4z8Tlb7G9A/X8fASPLeLx6zVIE6AKsVHPJrP3K9CF8BenSvxJp3CnMkBa/rXThCX92BsFbmyQA==" saltValue="IJ+lYF23NkXU4FhR03YeE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8" t="s">
        <v>126</v>
      </c>
      <c r="C8" s="109" t="s">
        <v>101</v>
      </c>
      <c r="D8" s="110" t="s">
        <v>102</v>
      </c>
      <c r="E8" s="110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9103097.8939633705</v>
      </c>
      <c r="D9" s="33">
        <v>8737028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20108.90577334</v>
      </c>
      <c r="D10" s="33">
        <v>28657</v>
      </c>
      <c r="E10" s="33">
        <f t="shared" ref="E10:E19" si="0">MAX(D10-C10,0)</f>
        <v>8548.0942266599995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29163.939448500001</v>
      </c>
      <c r="D11" s="33">
        <v>20000.73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7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9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11"/>
      <c r="C22" s="103"/>
      <c r="D22" s="103"/>
      <c r="E22" s="103"/>
      <c r="F22" s="103"/>
      <c r="G22" s="11"/>
    </row>
    <row r="23" spans="1:7" ht="15" customHeight="1" x14ac:dyDescent="0.25">
      <c r="A23" s="11"/>
      <c r="B23" s="111"/>
      <c r="C23" s="103"/>
      <c r="D23" s="103"/>
      <c r="E23" s="103"/>
      <c r="F23" s="103"/>
      <c r="G23" s="11"/>
    </row>
  </sheetData>
  <sheetProtection algorithmName="SHA-512" hashValue="7bPRBqOcj/3kNdWWiEu17u5Ac3v4I1eXhOFkixK4+aEAZWMiMP7b0/G+zcQ1nxqqw35ZewXglc9SgGqPkXg0KQ==" saltValue="aEQfUGKU13H4VV3yllzlP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0</v>
      </c>
      <c r="D18" s="101" t="s">
        <v>31</v>
      </c>
      <c r="E18" s="100">
        <f>SUM(E10:E17)</f>
        <v>0</v>
      </c>
      <c r="F18" s="101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8" t="s">
        <v>106</v>
      </c>
      <c r="C22" s="100">
        <f>SUM(C18:C21)</f>
        <v>0</v>
      </c>
      <c r="D22" s="101" t="s">
        <v>31</v>
      </c>
      <c r="E22" s="100">
        <f>SUM(E18:E21)</f>
        <v>0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H+OehdvvFkVAOXAr3AoV2ioSzCpBEmpEouaYbtJsZ4Ts0bOq/Q+yFDX6mHoXTYOKpB7KGt+zXMGkJF24xTpj2Q==" saltValue="yUeswC+CLvU7OrJ8upvWz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147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ujakJUgaNZ5dWZ6S9Pom5jDKiBGVMA+lcdXZZ8UGAmMozbkSIB6w/8yzKh2mqiH0ZH0VRQpEaPorKBxp8oLgEg==" saltValue="wHDsyZY359M3scwzoNszN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ZuC6/nnjqqxIFJBzFPEor/jQtbL39wmVXOA639TAJBA6JlWf03i72ff14H3W71+gt8D5s3FyzCjzchIS+eVzkw==" saltValue="V4+Vsn3VIIk6+vO/4bYMx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05" t="s">
        <v>112</v>
      </c>
      <c r="C9" s="120"/>
      <c r="D9" s="105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05" t="s">
        <v>140</v>
      </c>
      <c r="C13" s="120"/>
      <c r="D13" s="105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Udj3G7sV5y7mNsRjI9aDevxyBPu0ZbGjYvTogt/8l8nhhIbq7iBKzFI70WjqnVSp2vkcnAeFVAPjwxvU8vpNLQ==" saltValue="zhEtf1thl27WHi4vJItpT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tJlleyWGUTCGrbKgqrqU93f7Hj0w1VQpFNrtlWwNRYU2dEeTym1wkHdaZYg9V8KD1ZW79wwqXuCB5Fowjc/Ztw==" saltValue="0sZcvYOx7+Q/1iBa8b4S3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hPGkbCIKjyvh9RjtRGoYyiKrxNNsyK+aM7A7QtPxODJkHseeba56d6S+oq0ibTwdBGNiQEUzuj3eeYwgwDxvBQ==" saltValue="2u6Zi1WPJFXza40D9rKaT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6"/>
      <c r="D10" s="107" t="s">
        <v>31</v>
      </c>
      <c r="E10" s="106"/>
      <c r="F10" s="107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fqCyBR5IPtI4H+cLUWAQFRnK4mE7i5b0al57j6ZmW+snsl5OMf7ZaVaBC/wudjp7+a0Ns1Sap+UHuFg8oFv+ng==" saltValue="TFu99R8XVofZFRGksbIDF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jbL7LRWqLzWpQVEJSeV2Ow37Yyl5HhsD0LOANXtEg/GgrTvU1CWj+K2vWXLmzaUXz5uXb/z0V9qoCS1nZCPLyA==" saltValue="2PS36oWmY4QmX9gKNwL4c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2026-09-01T19:37:45Z</dcterms:modified>
</cp:coreProperties>
</file>