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STRUER ENERGI SPILDEVAND AS (S090)\ØR2027\"/>
    </mc:Choice>
  </mc:AlternateContent>
  <xr:revisionPtr revIDLastSave="0" documentId="13_ncr:1_{E8604B26-32B5-4A66-B7AD-4BF8FA1B8785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25" i="7"/>
  <c r="C18" i="3" s="1"/>
  <c r="C16" i="6"/>
  <c r="C16" i="12" l="1"/>
  <c r="C20" i="3" s="1"/>
  <c r="C12" i="3"/>
  <c r="C13" i="3"/>
  <c r="C12" i="11"/>
  <c r="C19" i="3" s="1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<sst xmlns="http://schemas.openxmlformats.org/spreadsheetml/2006/main" count="329" uniqueCount="151">
  <si>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</si>
  <si>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</si>
  <si>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</si>
  <si>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</si>
  <si>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</si>
  <si>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</si>
  <si>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</si>
  <si>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</si>
  <si>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</si>
  <si>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</si>
  <si>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</si>
  <si>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</si>
  <si>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</si>
  <si>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</si>
  <si>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</si>
  <si>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</si>
  <si>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</si>
  <si>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</si>
  <si>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</si>
  <si>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</si>
  <si>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</si>
  <si>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</si>
  <si>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</si>
  <si>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</si>
  <si>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</si>
  <si>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</si>
  <si>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</si>
  <si>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</si>
  <si>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</si>
  <si>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</si>
  <si>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</si>
  <si>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</si>
  <si>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</si>
  <si>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</si>
  <si>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</si>
  <si>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</si>
  <si>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</si>
  <si>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</si>
  <si>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</si>
  <si>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</si>
  <si>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</si>
  <si>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</si>
  <si>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</si>
  <si>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</si>
  <si>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</si>
  <si>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</si>
  <si>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</si>
  <si>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</si>
  <si>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</si>
  <si>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</si>
  <si>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</si>
  <si>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</si>
  <si>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</si>
  <si>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</si>
  <si>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</si>
  <si>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</si>
  <si>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</si>
  <si>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</si>
  <si>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</si>
  <si>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</si>
  <si>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</si>
  <si>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</si>
  <si>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</si>
  <si>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</si>
  <si>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</si>
  <si>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</si>
  <si>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</si>
  <si>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</si>
  <si>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</si>
  <si>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</si>
  <si>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</si>
  <si>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</si>
  <si>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</si>
  <si>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</si>
  <si>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</si>
  <si>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</si>
  <si>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</si>
  <si>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</si>
  <si>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</si>
  <si>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</si>
  <si>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</si>
  <si>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</si>
  <si>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</si>
  <si>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</si>
  <si>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</si>
  <si>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</si>
  <si>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</si>
  <si>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</si>
  <si>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</si>
  <si>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</si>
  <si>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</si>
  <si>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</si>
  <si>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</si>
  <si>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</si>
  <si>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</si>
  <si>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</si>
  <si>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</si>
  <si>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</si>
  <si>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</si>
  <si>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</si>
  <si>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</si>
  <si>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</si>
  <si>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</si>
  <si>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</si>
  <si>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</si>
  <si>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</si>
  <si>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</si>
  <si>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</si>
  <si>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</si>
  <si>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</si>
  <si>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</si>
  <si>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</si>
  <si>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</si>
  <si>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</si>
  <si>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</si>
  <si>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</si>
  <si>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</si>
  <si>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</si>
  <si>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</si>
  <si>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</si>
  <si>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</si>
  <si>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</si>
  <si>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</si>
  <si>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</si>
  <si>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</si>
  <si>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</si>
  <si>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</si>
  <si>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</si>
  <si>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</si>
  <si>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</si>
  <si>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</si>
  <si>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</si>
  <si>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</si>
  <si>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</si>
  <si>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</si>
  <si>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</si>
  <si>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</si>
  <si>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</si>
  <si>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</si>
  <si>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</si>
  <si>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</si>
  <si>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</si>
  <si>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</si>
  <si>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</si>
  <si>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</si>
  <si>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</si>
  <si>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</si>
  <si>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</si>
  <si>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</si>
  <si>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Køb af ydelser og produkter fra andre vandselskaber reguleret af vandsektorloven</t>
  </si>
  <si>
    <t>Erstatninger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</si>
</sst>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6" t="s">
        <v>0</v>
      </c>
      <c r="D6" s="106"/>
      <c r="E6" s="10"/>
    </row>
    <row r="7" spans="1:5" ht="15" customHeight="1" x14ac:dyDescent="0.25">
      <c r="A7" s="9"/>
      <c r="B7" s="10"/>
      <c r="C7" s="106"/>
      <c r="D7" s="106"/>
      <c r="E7" s="10"/>
    </row>
    <row r="8" spans="1:5" ht="15.75" customHeight="1" x14ac:dyDescent="0.25">
      <c r="A8" s="9"/>
      <c r="B8" s="11"/>
      <c r="C8" s="107" t="s">
        <v>1</v>
      </c>
      <c r="D8" s="107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8" t="s">
        <v>2</v>
      </c>
      <c r="D11" s="108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9" t="s">
        <v>14</v>
      </c>
      <c r="D23" s="109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3QUKWGep0INUUbLSkB7Bdg30R7pp/6LDH5+/1oj0LlKYbBGT7YxRQgb5KqasNuTXQjisZTEdkNNVhMmeeskDDg==" saltValue="3rBi2lj6YWNDsYpIUsIJk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PBjj1JbNeWI2eZyeck9ipfhgZpNYH9gWi2Ba8GIXxkUcZit/KuTLAcTlcuTDHK1+GCkWyLwRlEaVpofBDpbnfQ==" saltValue="V2Hn+a9Ok8pp2LPxIILJk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141</v>
      </c>
      <c r="C13" s="93"/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z9lCU32jI3ZYgOuhl74TynR/X5ALqJqjeyS8hMttJtQZH8JgLmv7Iu7EatqKzJZaT30ZPipHt54UpnDJmLydJQ==" saltValue="YWoNfhYSSFtMB6GvgmYp5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UnSDzQQ+tRGRyvQDiqGWS51nuSjNiC+gQ8F8ziY59oGqJd1tpt/YhpB4I2yUPc91DqRRySKzBbdsNhBAPpATMw==" saltValue="ze//7hAmYV983wpdn0wqI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ycN7dyAIpJf+61gb4IlpoCTCu22+Ig1fdc9nULXT7HhEQYwmUPtuxfkJ4KSCXMbypdC3KxRbOWreyB7MLpuXAg==" saltValue="cbUGew8trT2dmqfveA1s3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ng2mxLQnu7E9fn0Z5OOK+ZpgUaIdClStfTVrZ1QQwqFNSBM3Lsi+9zQwGAhs2znFW7P5UyhoFxik0JdgC+ayLg==" saltValue="2u3OqbN1JpueCkWfBPnPV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I2cAl/kuPHQXSnCZOnYJ1Iu+w4Iio9hMbcuQM4nh6nJjfXcPNO/euEPCElmfGPXoZORC7KYAzf5R6FjBLiJbaw==" saltValue="uEnTMRtqvwHXG7y1/4HPW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37296130.073716223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0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-254517.66941606274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1070502.5984842747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38112115.002784438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38112115.002784438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7PbEvg8Ddqi7mGQ+HIJimQ60NtD7x86UjEjToHFXUUDNZK8jyHrZKrARVj3kp5a8g2qN6w+ZNaN8yh+uNpZ3pg==" saltValue="d7GFUKvGujdbxW2XHt62A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37220413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0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563051.81538602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37783464.81538602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41212859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-3429394.1846139804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1623558</v>
      </c>
      <c r="D18" s="39" t="s">
        <v>31</v>
      </c>
      <c r="E18" s="9"/>
    </row>
    <row r="19" spans="1:5" ht="15" customHeight="1" x14ac:dyDescent="0.25">
      <c r="A19" s="9"/>
      <c r="B19" s="18" t="s">
        <v>142</v>
      </c>
      <c r="C19" s="34">
        <f>C15+C18</f>
        <v>-1805836.1846139804</v>
      </c>
      <c r="D19" s="20" t="s">
        <v>31</v>
      </c>
      <c r="E19" s="9"/>
    </row>
    <row r="20" spans="1:5" ht="42.75" customHeight="1" x14ac:dyDescent="0.25">
      <c r="A20" s="9"/>
      <c r="B20" s="115" t="s">
        <v>143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144</v>
      </c>
      <c r="C22" s="19"/>
      <c r="D22" s="20"/>
      <c r="E22" s="9"/>
    </row>
    <row r="23" spans="1:5" ht="26.25" x14ac:dyDescent="0.25">
      <c r="A23" s="9"/>
      <c r="B23" s="42" t="s">
        <v>145</v>
      </c>
      <c r="C23" s="43">
        <f>100*1623558/(34966360+0)</f>
        <v>4.6431999212957829</v>
      </c>
      <c r="D23" s="39" t="s">
        <v>146</v>
      </c>
      <c r="E23" s="9"/>
    </row>
    <row r="24" spans="1:5" ht="26.25" x14ac:dyDescent="0.25">
      <c r="A24" s="9"/>
      <c r="B24" s="42" t="s">
        <v>147</v>
      </c>
      <c r="C24" s="43">
        <f>C19/C12*100</f>
        <v>-4.7794351138453965</v>
      </c>
      <c r="D24" s="39" t="s">
        <v>146</v>
      </c>
      <c r="E24" s="9"/>
    </row>
    <row r="25" spans="1:5" ht="56.25" customHeight="1" x14ac:dyDescent="0.25">
      <c r="A25" s="9"/>
      <c r="B25" s="111" t="s">
        <v>148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4crEdDUJtMZJvR2RnGcKxJ6e59z3n8+y1fcE3keC1q7g5xmmhxVCGWn6pX1Cql7dMbCeS7Hc6QD1uz89EbrJrw==" saltValue="KyaBxyyjD4HI40Aac8LvY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36500964.118265755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0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-252417.05468695791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1047583.0101374272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37296130.073716223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37296130.073716223</v>
      </c>
      <c r="D23" s="47" t="s">
        <v>31</v>
      </c>
      <c r="E23" s="44"/>
    </row>
    <row r="24" spans="1:5" ht="30" customHeight="1" x14ac:dyDescent="0.25">
      <c r="A24" s="44"/>
      <c r="B24" s="119" t="s">
        <v>137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A5pEdOKZbprzHmwswhysJKFqheOv3yYjrY5EqveP6+N25yMYnyiWaFwdpiHF/amhGD1lq3iCp9bPL+47ZdJ+4A==" saltValue="ENNBTNfVvCPpfbIA3npYlw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12985595.378370548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-259711.90756741096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0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12725883.470803136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-254517.66941606274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26365060.39420351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0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26365060.39420351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-254517.66941606274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dDgD3/L/AKrVvH4CgjGjqEpHRzm3BMQUJ7A7PNyiqlMmsXbbzd+GDaMcrStnWzEXLxkr1BGNlLbfl29TIAEsSw==" saltValue="cfDAaZ7f3ER3kccxPLa/d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138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3012.9853860200019</v>
      </c>
      <c r="D10" s="39" t="s">
        <v>31</v>
      </c>
      <c r="E10" s="9"/>
    </row>
    <row r="11" spans="1:5" ht="15" customHeight="1" x14ac:dyDescent="0.25">
      <c r="A11" s="9"/>
      <c r="B11" s="73" t="s">
        <v>149</v>
      </c>
      <c r="C11" s="26">
        <f>'5.1.a. § 10-tillæg'!E11</f>
        <v>408015</v>
      </c>
      <c r="D11" s="39" t="s">
        <v>31</v>
      </c>
      <c r="E11" s="9"/>
    </row>
    <row r="12" spans="1:5" ht="15" customHeight="1" x14ac:dyDescent="0.25">
      <c r="A12" s="9"/>
      <c r="B12" s="73" t="s">
        <v>140</v>
      </c>
      <c r="C12" s="26">
        <f>'5.1.a. § 10-tillæg'!E12</f>
        <v>0</v>
      </c>
      <c r="D12" s="39" t="s">
        <v>31</v>
      </c>
      <c r="E12" s="9"/>
    </row>
    <row r="13" spans="1:5" ht="15" customHeight="1" x14ac:dyDescent="0.25">
      <c r="A13" s="9"/>
      <c r="B13" s="74" t="s">
        <v>150</v>
      </c>
      <c r="C13" s="75">
        <v>152023.82999999999</v>
      </c>
      <c r="D13" s="39" t="s">
        <v>31</v>
      </c>
      <c r="E13" s="9"/>
    </row>
    <row r="14" spans="1:5" ht="15" customHeight="1" x14ac:dyDescent="0.25">
      <c r="A14" s="9"/>
      <c r="B14" s="74"/>
      <c r="C14" s="75"/>
      <c r="D14" s="39" t="s">
        <v>31</v>
      </c>
      <c r="E14" s="9"/>
    </row>
    <row r="15" spans="1:5" ht="15" customHeight="1" x14ac:dyDescent="0.25">
      <c r="A15" s="9"/>
      <c r="B15" s="74"/>
      <c r="C15" s="75"/>
      <c r="D15" s="39" t="s">
        <v>31</v>
      </c>
      <c r="E15" s="9"/>
    </row>
    <row r="16" spans="1:5" ht="15" customHeight="1" x14ac:dyDescent="0.25">
      <c r="A16" s="9"/>
      <c r="B16" s="74"/>
      <c r="C16" s="75"/>
      <c r="D16" s="39" t="s">
        <v>31</v>
      </c>
      <c r="E16" s="9"/>
    </row>
    <row r="17" spans="1:5" ht="15" customHeight="1" x14ac:dyDescent="0.25">
      <c r="A17" s="9"/>
      <c r="B17" s="74"/>
      <c r="C17" s="75"/>
      <c r="D17" s="39" t="s">
        <v>31</v>
      </c>
      <c r="E17" s="9"/>
    </row>
    <row r="18" spans="1:5" ht="15" customHeight="1" x14ac:dyDescent="0.25">
      <c r="A18" s="9"/>
      <c r="B18" s="74"/>
      <c r="C18" s="75"/>
      <c r="D18" s="39" t="s">
        <v>31</v>
      </c>
      <c r="E18" s="9"/>
    </row>
    <row r="19" spans="1:5" ht="15" customHeight="1" x14ac:dyDescent="0.25">
      <c r="A19" s="9"/>
      <c r="B19" s="74"/>
      <c r="C19" s="75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563051.81538602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20" t="s">
        <v>39</v>
      </c>
      <c r="C22" s="121"/>
      <c r="D22" s="122"/>
      <c r="E22" s="9"/>
    </row>
    <row r="23" spans="1:5" ht="15" customHeight="1" x14ac:dyDescent="0.25">
      <c r="A23" s="9"/>
      <c r="B23" s="80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0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KYID85QKQpgyGh4t/hkGXLWuGuPeiBXaAAp4nnjsYAGYtdGKpJDszL0Ps+fObbWkZulfQAjV8oWHwhtZhL+DNQ==" saltValue="SNwd8FTdF4ryd6+nu6ZR5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573455.14620840002</v>
      </c>
      <c r="D9" s="26">
        <v>380243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63151.014613979998</v>
      </c>
      <c r="D10" s="26">
        <v>66164</v>
      </c>
      <c r="E10" s="26">
        <f t="shared" ref="E10:E19" si="0">MAX(D10-C10,0)</f>
        <v>3012.9853860200019</v>
      </c>
      <c r="F10" s="39" t="s">
        <v>31</v>
      </c>
      <c r="G10" s="9"/>
    </row>
    <row r="11" spans="1:7" ht="15" customHeight="1" x14ac:dyDescent="0.25">
      <c r="A11" s="9"/>
      <c r="B11" s="73" t="s">
        <v>149</v>
      </c>
      <c r="C11" s="26">
        <v>0</v>
      </c>
      <c r="D11" s="26">
        <v>408015</v>
      </c>
      <c r="E11" s="26">
        <f t="shared" si="0"/>
        <v>408015</v>
      </c>
      <c r="F11" s="39" t="s">
        <v>31</v>
      </c>
      <c r="G11" s="9"/>
    </row>
    <row r="12" spans="1:7" ht="15" customHeight="1" x14ac:dyDescent="0.25">
      <c r="A12" s="9"/>
      <c r="B12" s="73" t="s">
        <v>140</v>
      </c>
      <c r="C12" s="26">
        <v>64808.754330000003</v>
      </c>
      <c r="D12" s="26">
        <v>51133</v>
      </c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4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4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4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4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4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4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4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KIIqY4KnyTdQ92V5OAoBIMFjaNPs0DNkVj/MccVgSV242bthOt6MbFoNoBR2t54Yeq7bNfXf2leGjLuKq3AlUg==" saltValue="NFXGBMUheSYDEw7nPLLO7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8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0</v>
      </c>
      <c r="D18" s="77" t="s">
        <v>31</v>
      </c>
      <c r="E18" s="76">
        <f>SUM(E10:E17)</f>
        <v>0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0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0</v>
      </c>
      <c r="D21" s="39" t="s">
        <v>31</v>
      </c>
      <c r="E21" s="26">
        <f>SUM(E18:E20)*'8. Nøgletal'!C9</f>
        <v>0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0</v>
      </c>
      <c r="D22" s="77" t="s">
        <v>31</v>
      </c>
      <c r="E22" s="76">
        <f>SUM(E18:E21)</f>
        <v>0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k6VWsz3KntsEW/pvPBINeaW5T50rzdQvtO1BKGWoaCBcwu7gATMJhvEHMxnxrXi/jMKg8G6kbxb+oYl9/Qo0bg==" saltValue="QR9JYOs4h/y61lyKr1gw2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0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9291/rTPB/QaVUd8CInL40i+/r3HpFULYz1b2NfRfNDcBpLTXaZ4EHK/jEzZ+XR25UjAI7r7RJDAp9DE6672Rw==" saltValue="iL5nJXaR5ES6BOyCTaLnm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2026-08-19T12:57:58Z</dcterms:modified>
</cp:coreProperties>
</file>