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up Vandværk (V02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2" i="37" l="1"/>
  <c r="E13" i="37" s="1"/>
  <c r="C12" i="37"/>
  <c r="C13" i="37"/>
  <c r="C14" i="19"/>
  <c r="C13" i="19"/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G11" i="11"/>
  <c r="E11" i="21" l="1"/>
  <c r="C11" i="21"/>
  <c r="E11" i="29"/>
  <c r="C11" i="29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25" i="2"/>
  <c r="E12" i="2" l="1"/>
  <c r="E15" i="2" s="1"/>
  <c r="E16" i="2" s="1"/>
  <c r="E17" i="2" l="1"/>
  <c r="E28" i="2" s="1"/>
  <c r="E9" i="15" l="1"/>
  <c r="E12" i="15" s="1"/>
  <c r="E13" i="15" s="1"/>
  <c r="E14" i="15" l="1"/>
  <c r="E23" i="15" s="1"/>
  <c r="E8" i="22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<sst xmlns="http://schemas.openxmlformats.org/spreadsheetml/2006/main" count="425" uniqueCount="165">
  <si>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</si>
  <si>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</si>
  <si>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</si>
  <si>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</si>
  <si>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</si>
  <si>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</si>
  <si>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</si>
  <si>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</si>
  <si>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</si>
  <si>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</si>
  <si>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</si>
  <si>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</si>
  <si>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</si>
  <si>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</si>
  <si>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</si>
  <si>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</si>
  <si>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</si>
  <si>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</si>
  <si>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</si>
  <si>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</si>
  <si>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</si>
  <si>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</si>
  <si>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</si>
  <si>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</si>
  <si>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</si>
  <si>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</si>
  <si>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</si>
  <si>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</si>
  <si>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</si>
  <si>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</si>
  <si>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</si>
  <si>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</si>
  <si>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</si>
  <si>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</si>
  <si>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</si>
  <si>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</si>
  <si>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</si>
  <si>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</si>
  <si>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</si>
  <si>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</si>
  <si>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</si>
  <si>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</si>
  <si>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</si>
  <si>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</si>
  <si>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</si>
  <si>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</si>
  <si>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</si>
  <si>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</si>
  <si>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</si>
  <si>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</si>
  <si>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</si>
  <si>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</si>
  <si>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</si>
  <si>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</si>
  <si>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</si>
  <si>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</si>
  <si>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</si>
  <si>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</si>
  <si>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</si>
  <si>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</si>
  <si>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</si>
  <si>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</si>
  <si>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</si>
  <si>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</si>
  <si>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</si>
  <si>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</si>
  <si>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</si>
  <si>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</si>
  <si>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</si>
  <si>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</si>
  <si>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</si>
  <si>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</si>
  <si>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</si>
  <si>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</si>
  <si>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</si>
  <si>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</si>
  <si>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</si>
  <si>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</si>
  <si>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</si>
  <si>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</si>
  <si>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</si>
  <si>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</si>
  <si>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</si>
  <si>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</si>
  <si>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</si>
  <si>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</si>
  <si>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</si>
  <si>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</si>
  <si>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</si>
  <si>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</si>
  <si>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</si>
  <si>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</si>
  <si>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</si>
  <si>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</si>
  <si>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</si>
  <si>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</si>
  <si>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</si>
  <si>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</si>
  <si>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</si>
  <si>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</si>
  <si>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</si>
  <si>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</si>
  <si>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</si>
  <si>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</si>
  <si>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</si>
  <si>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</si>
  <si>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</si>
  <si>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</si>
  <si>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</si>
  <si>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</si>
  <si>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</si>
  <si>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</si>
  <si>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</si>
  <si>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</si>
  <si>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</si>
  <si>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</si>
  <si>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</si>
  <si>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</si>
  <si>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</si>
  <si>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</si>
  <si>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</si>
  <si>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</si>
  <si>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</si>
  <si>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</si>
  <si>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</si>
  <si>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</si>
  <si>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</si>
  <si>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</si>
  <si>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</si>
  <si>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</si>
  <si>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</si>
  <si>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</si>
  <si>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</si>
  <si>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</si>
  <si>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</si>
  <si>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</si>
  <si>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</si>
  <si>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</si>
  <si>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</si>
  <si>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</si>
  <si>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</si>
  <si>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</si>
  <si>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</si>
  <si>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</si>
  <si>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</si>
  <si>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</si>
  <si>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</si>
  <si>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</si>
  <si>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</si>
  <si>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</si>
  <si>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</si>
  <si>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</si>
  <si>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</si>
  <si>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</si>
  <si>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</si>
  <si>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</si>
  <si>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</si>
  <si>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</si>
  <si>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</si>
  <si>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</si>
  <si>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</si>
  <si>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</si>
  <si>
    <t xml:space="preserve">Fusion med Slimminge Vandværk </t>
  </si>
  <si>
    <t xml:space="preserve">kr. </t>
  </si>
  <si>
    <t>Afgift for ledningsført vand (Slimminge Vandværk)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</si>
</sst>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150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upR8qyscuijTrdvoKEjJpC0NRJWe6UCb1pP6rXJNXLsVV1UMplPyg37926RNlZ46DPdYkvuSAS37ZmQ/GzZ+A==" saltValue="XaaXA3NgY5rtSfvpV9Gu7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ih/sqLK46u09p5LPdLwdttSJBGyJhEC8d2BPxCT0sY/2Ft+BLs/gdWuPw52S0H+LKg6VrwAG3pZjwrtO205lg==" saltValue="gBMmJmu+T95Oy8/5gbTY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22" t="s">
        <v>162</v>
      </c>
      <c r="C11" s="21">
        <v>272315</v>
      </c>
      <c r="D11" s="12" t="s">
        <v>3</v>
      </c>
      <c r="E11" s="8">
        <v>149065</v>
      </c>
      <c r="F11" s="12" t="s">
        <v>163</v>
      </c>
      <c r="G11" s="1"/>
    </row>
    <row r="12" spans="1:7" x14ac:dyDescent="0.25">
      <c r="A12" s="1"/>
      <c r="B12" s="46" t="s">
        <v>54</v>
      </c>
      <c r="C12" s="10">
        <f>SUM(C10:C11)</f>
        <v>272315</v>
      </c>
      <c r="D12" s="11" t="s">
        <v>3</v>
      </c>
      <c r="E12" s="10">
        <f>SUM(E10:E11)</f>
        <v>149065</v>
      </c>
      <c r="F12" s="11" t="s">
        <v>3</v>
      </c>
      <c r="G12" s="1"/>
    </row>
    <row r="13" spans="1:7" x14ac:dyDescent="0.25">
      <c r="A13" s="1"/>
      <c r="B13" s="46" t="s">
        <v>63</v>
      </c>
      <c r="C13" s="10">
        <f>C12*(1+'Fane 12. Nøgletal'!C12)</f>
        <v>277679.60550000001</v>
      </c>
      <c r="D13" s="11" t="s">
        <v>3</v>
      </c>
      <c r="E13" s="10">
        <f>E12*(1+'Fane 12. Nøgletal'!C12)</f>
        <v>152001.58050000001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iztNrs1hex9fGA7rHgpTl4IbML65h3/C2iobhJKrT78RTT3dzkacYHA6erAf8ax0AWMMWIxd7VLqm1Y629tZJw==" saltValue="adLr46c5kUOc2YbTUdG3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ZXS88QftwodF8jYBgPt8IMlgINQFpuIi+PAuQp0BkJKU7MyFZYlADx5ZfAnL37hUTc0JIWT+xY+p+ipFwBZ92g==" saltValue="+9A74j9+88bVSfyxmVdAc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1iWssaP16qZJyyMNzv/usNDfykvJry+958sZ7DdQ2jD9nCNJPZ4R5ccITAAxeb093dLkc3SoumXDvDIAKoC82Q==" saltValue="r2dVLDPIAwRNUFSRQqLVz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IiK9eYc1ThhNkn5exN0rcOavT9g9HurNh0aG/XOGSZ0vFrKgJC2Rz3inntYLSV3jO8h/GqfhvCCT3gblyjmDw==" saltValue="sXMTJNRQ0uDOPKLrCSx5X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5341079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-4810568.0370370373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530510.96296296269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-530510.96296296269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KLnPMUBEv/s+yQvyLg1nxVpMNQ7TxVIXZOov9e5ioZuuCIl8yAHHU2IxqH/zp3KLiZcGASh/Fq2xTqTilCMaQ==" saltValue="OF63XD/yDWXhq2X1GaiRl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dH2QzY8u9CWOQ9gMAmYo8B8Tyd0TffiorywFmB0b2nvXmU8ctkQuQKmk+fx23YumsNqEWlsqNLmTMfJa+vwIQw==" saltValue="1wt1x89KLo4KP2Kw770YZ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3238524.4616496773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377543.60040959215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tillæg'!C13+'Fane 8.1. Varige tillæg'!E13</f>
        <v>429681.18599999999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51179.663148871186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-63229.550283575329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3656155.7605149732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1909111.24094922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-530510.96296296269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5034756.038501231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ZroNax0bxdufVAHEDyPdPmbWjtyFApcbWGjsw9tyPpR+musSN/LHxyqoaNp75blyEs697mS1NNTUMVFIw7lSVQ==" saltValue="os5s1ohauqs/LKr2sHbZ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3656155.7605149732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10889.814197912629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72240.797821843851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-63567.868333090417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3675718.5042016394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1946720.7323959197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-374696.23060703301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5247743.0059905266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/P21EU/86htqc9PQybLBdf4A2dg/25kxHQIUPVl+VmjCX5oSMGP9zdnmJ76ASOBngiZOeaRunQmX4oVa1SA5OQ==" saltValue="Qj0PXtKl/YW8W9zWk+m7E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3675718.5042016394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72411.6545327723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-63718.212698485011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3684411.9460359267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1985071.1308241193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-374696.23060703301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5294786.8462530132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ApUmWeSg6nEuHvwPJQ/YlUy1iuFFf2GHn3VQLjDKpM11iUtJJvTJL/EVSMiXPgFLkMAO4IQ0bCubowgzOdN+Q==" saltValue="LTZIFdeTD8ymOR9WUl6gs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3684411.9460359267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72582.915336907754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-63868.91264333819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3693125.9487294964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2024177.0321013546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-374696.23060703301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5342606.7502238182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pfgDkSeR8TIPaPVK9m0NkjABWMUUZ6aetAr8JDm2ep+s8buJEDUXboOR8Um1BC2b3Vf4XWKblv1IAlTtIv9Uw==" saltValue="h2NJ24nKmUDFDm47Fpxb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2873959.3743788428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377689.87969999999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42882.243021541297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-56007.035450706535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3238524.4616496773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1587660.5914300797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7856.145761167144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-530510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4303531.1988409236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aun2rYf6/RKabj7V+2+3Cfbjs9uZ1FtXEQV9ZAfqQoxoutE2moQnBc3TK9iv1kBscSH+mcoxzSKYPM4yrKoXA==" saltValue="mpx1WoofB0YmcKktw59xF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1648147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3181</v>
      </c>
      <c r="D11" s="12" t="s">
        <v>3</v>
      </c>
      <c r="E11" s="1"/>
      <c r="F11" s="1"/>
    </row>
    <row r="12" spans="1:6" x14ac:dyDescent="0.25">
      <c r="A12" s="1"/>
      <c r="B12" s="30" t="s">
        <v>164</v>
      </c>
      <c r="C12" s="8">
        <v>184730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1836058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1909111.24094922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15lHREZbVySa+0plUIFjebKiq6AER8InY0jIXSvGeW2tFVR1GbPjwkrCpGZxyahwbH7u6ngIQz6Cn2uKkqgU9w==" saltValue="9/hrHxdxBFB4uEqdlXVj5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351263.59333333332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-1135204.8824403076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-783941.28910697438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2373496.1449999996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4150590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-1777093.8550000004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4328717.2216788428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3266467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1062250.2216788428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-783941.28910697438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-714843.63332115766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-374696.23060703301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OH3qo3uSXxHwgGGRtTnrNs1/DnOKF2bpdZ1rQO9372A3PlRbYs2lF5iDhuY4z/gasn5FSll+gPLsxCcL+eHig==" saltValue="GqGXoVPob1IUEVNh4X6Ex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Yxff71NfdlgkLAQynlVofXoaaOk7zRK+8hpS2hox3cz0YNdr98Kl8bVSB8lKaHt2Y6oqbvoy8RnCmLri2ZDGA==" saltValue="nEpK27qPLGGNlDQTvYpIx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2020-07-21T14:13:54Z</dcterms:modified>
</cp:coreProperties>
</file>