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5" yWindow="-30" windowWidth="23355" windowHeight="1474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56" i="11" l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F11" i="11"/>
  <c r="F12" i="11"/>
  <c r="F13" i="11"/>
  <c r="F14" i="11"/>
  <c r="F57" i="11"/>
  <c r="F10" i="11"/>
  <c r="E15" i="2"/>
  <c r="G15" i="2" s="1"/>
  <c r="G12" i="9"/>
  <c r="G14" i="9" s="1"/>
  <c r="G9" i="9"/>
  <c r="G11" i="9" s="1"/>
  <c r="G12" i="7"/>
  <c r="E9" i="2" s="1"/>
  <c r="E24" i="2"/>
  <c r="E19" i="2"/>
  <c r="E18" i="2"/>
  <c r="E10" i="2"/>
  <c r="G24" i="2"/>
  <c r="F58" i="11" l="1"/>
  <c r="G35" i="12" s="1"/>
  <c r="G36" i="12" s="1"/>
  <c r="E21" i="2" s="1"/>
  <c r="E22" i="2" s="1"/>
  <c r="G22" i="2" s="1"/>
  <c r="E28" i="13"/>
  <c r="G28" i="13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<sst xmlns="http://schemas.openxmlformats.org/spreadsheetml/2006/main" count="304" uniqueCount="141">
  <si>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</si>
  <si>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</si>
  <si>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</si>
  <si>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</si>
  <si>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</si>
  <si>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</si>
  <si>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</si>
  <si>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</si>
  <si>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</si>
  <si>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</si>
  <si>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</si>
  <si>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</si>
  <si>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</si>
  <si>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</si>
  <si>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</si>
  <si>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</si>
  <si>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</si>
  <si>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</si>
  <si>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</si>
  <si>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</si>
  <si>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</si>
  <si>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</si>
  <si>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</si>
  <si>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</si>
  <si>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</si>
  <si>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</si>
  <si>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</si>
  <si>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</si>
  <si>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</si>
  <si>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</si>
  <si>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</si>
  <si>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</si>
  <si>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</si>
  <si>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</si>
  <si>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</si>
  <si>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</si>
  <si>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</si>
  <si>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</si>
  <si>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</si>
  <si>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</si>
  <si>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</si>
  <si>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</si>
  <si>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</si>
  <si>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</si>
  <si>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</si>
  <si>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</si>
  <si>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</si>
  <si>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</si>
  <si>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</si>
  <si>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</si>
  <si>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</si>
  <si>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</si>
  <si>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</si>
  <si>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</si>
  <si>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</si>
  <si>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</si>
  <si>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</si>
  <si>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</si>
  <si>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</si>
  <si>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</si>
  <si>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</si>
  <si>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</si>
  <si>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</si>
  <si>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</si>
  <si>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</si>
  <si>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</si>
  <si>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</si>
  <si>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</si>
  <si>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</si>
  <si>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</si>
  <si>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</si>
  <si>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</si>
  <si>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</si>
  <si>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</si>
  <si>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</si>
  <si>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</si>
  <si>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</si>
  <si>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</si>
  <si>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</si>
  <si>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</si>
  <si>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</si>
  <si>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</si>
  <si>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</si>
  <si>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</si>
  <si>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</si>
  <si>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</si>
  <si>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</si>
  <si>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</si>
  <si>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</si>
  <si>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</si>
  <si>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</si>
  <si>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</si>
  <si>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</si>
  <si>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</si>
  <si>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</si>
  <si>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</si>
  <si>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</si>
  <si>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</si>
  <si>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</si>
  <si>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</si>
  <si>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</si>
  <si>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</si>
  <si>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</si>
  <si>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</si>
  <si>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</si>
  <si>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</si>
  <si>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</si>
  <si>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</si>
  <si>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</si>
  <si>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</si>
  <si>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</si>
  <si>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</si>
  <si>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</si>
  <si>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</si>
  <si>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(5.000-10.000 m3) - Konstruktionre</t>
  </si>
  <si>
    <t>Forsinkelsesbassiner, lukkede med automatisk rensning og SRO Miljøklasse A (5.000-10.000 m3) - Mek/EL</t>
  </si>
  <si>
    <t>Forsinkelsesbassiner, lukkede med automatisk rensning og SRO Miljøklasse A (5.000-10.000 m3) - SRO</t>
  </si>
  <si>
    <t>Ø 1200 mm &lt; Ledningsnet ≤ Ø 1600 mm</t>
  </si>
  <si>
    <t>Ø 800 mm &lt; Ledningsnet ≤ Ø 1000 mm</t>
  </si>
  <si>
    <t xml:space="preserve">Ø 200 mm &lt; Ledningsnet ≤ Ø 500 mm </t>
  </si>
  <si>
    <t>Brønde</t>
  </si>
  <si>
    <t>Indløb med riste, Konstruktioner</t>
  </si>
  <si>
    <t>Indløb med riste, Mek/EL</t>
  </si>
  <si>
    <t>Indløb med riste, SRO</t>
  </si>
  <si>
    <t>Stik</t>
  </si>
  <si>
    <t>Slutafvanding, slam - højteknologisk (centrifuger), SRO</t>
  </si>
  <si>
    <t>Slutafvanding, slam - højteknologisk (centrifuger), Mek/El</t>
  </si>
  <si>
    <t>Slutafvanding, slam - højteknologisk (centrifuger), Konstruktioner</t>
  </si>
  <si>
    <t>Beluftningstanke, Konstruktioner</t>
  </si>
  <si>
    <t>Beluftningstanke, Mek/EL</t>
  </si>
  <si>
    <t>Beluftningstanke, SRO</t>
  </si>
  <si>
    <t>Administrationbygninger</t>
  </si>
  <si>
    <t>Arbejdsplads</t>
  </si>
  <si>
    <t>Nye adgangsveje og asfalt</t>
  </si>
  <si>
    <t xml:space="preserve">Alamer </t>
  </si>
  <si>
    <t>Porte</t>
  </si>
  <si>
    <t>Køretøjer, personbil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</si>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</sst>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>
      <selection activeCell="B8" sqref="B8:H2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140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58824812.03114289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2300892.1988249598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125807.14418204519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721633.12581515394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57977371.761145689</v>
      </c>
      <c r="F13" s="38" t="s">
        <v>4</v>
      </c>
      <c r="G13" s="37">
        <f>E13</f>
        <v>57977371.761145689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-258380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-1220854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-693521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2504128.8866666667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331373.88666666672</v>
      </c>
      <c r="F22" s="38" t="s">
        <v>4</v>
      </c>
      <c r="G22" s="37">
        <f>E22</f>
        <v>331373.88666666672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621417</v>
      </c>
      <c r="F24" s="38" t="s">
        <v>4</v>
      </c>
      <c r="G24" s="37">
        <f>E24</f>
        <v>621417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58930162.647812352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19015179.389088139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37508740.443229795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2300892.1988249598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58824812.03114289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56523919.832317933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0.222573283231702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125807.14418204519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19015179.389088139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380303.58778176276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37508740.443229795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341329.53803339117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721633.12581515394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2717085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2717085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1486357</v>
      </c>
      <c r="F10" s="10">
        <f>E10/D10</f>
        <v>19818.093333333334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349682</v>
      </c>
      <c r="F11" s="10">
        <f t="shared" ref="F11:F57" si="0">E11/D11</f>
        <v>6993.64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84261</v>
      </c>
      <c r="F12" s="10">
        <f t="shared" si="0"/>
        <v>4213.05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21065</v>
      </c>
      <c r="F13" s="10">
        <f t="shared" si="0"/>
        <v>2106.5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75</v>
      </c>
      <c r="E14" s="46">
        <v>12042302</v>
      </c>
      <c r="F14" s="10">
        <f t="shared" si="0"/>
        <v>160564.02666666667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1030357</v>
      </c>
      <c r="F15" s="10">
        <f t="shared" si="0"/>
        <v>51517.85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10</v>
      </c>
      <c r="E16" s="46">
        <v>901563</v>
      </c>
      <c r="F16" s="10">
        <f t="shared" si="0"/>
        <v>90156.3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548777</v>
      </c>
      <c r="F17" s="10">
        <f t="shared" si="0"/>
        <v>7317.0266666666666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75</v>
      </c>
      <c r="E18" s="46">
        <v>220880</v>
      </c>
      <c r="F18" s="10">
        <f t="shared" si="0"/>
        <v>2945.0666666666666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38903645</v>
      </c>
      <c r="F19" s="10">
        <f t="shared" si="0"/>
        <v>518715.26666666666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75</v>
      </c>
      <c r="E20" s="46">
        <v>460052</v>
      </c>
      <c r="F20" s="10">
        <f t="shared" si="0"/>
        <v>6134.0266666666666</v>
      </c>
      <c r="G20" s="3" t="s">
        <v>4</v>
      </c>
      <c r="H20" s="1"/>
    </row>
    <row r="21" spans="1:8" x14ac:dyDescent="0.25">
      <c r="A21" s="1"/>
      <c r="B21" s="50" t="s">
        <v>111</v>
      </c>
      <c r="C21" s="47">
        <v>2015</v>
      </c>
      <c r="D21" s="47">
        <v>50</v>
      </c>
      <c r="E21" s="46">
        <v>180797</v>
      </c>
      <c r="F21" s="10">
        <f t="shared" si="0"/>
        <v>3615.94</v>
      </c>
      <c r="G21" s="3" t="s">
        <v>4</v>
      </c>
      <c r="H21" s="1"/>
    </row>
    <row r="22" spans="1:8" x14ac:dyDescent="0.25">
      <c r="A22" s="1"/>
      <c r="B22" s="50" t="s">
        <v>112</v>
      </c>
      <c r="C22" s="47">
        <v>2015</v>
      </c>
      <c r="D22" s="47">
        <v>20</v>
      </c>
      <c r="E22" s="46">
        <v>180797</v>
      </c>
      <c r="F22" s="10">
        <f t="shared" si="0"/>
        <v>9039.85</v>
      </c>
      <c r="G22" s="3" t="s">
        <v>4</v>
      </c>
      <c r="H22" s="1"/>
    </row>
    <row r="23" spans="1:8" x14ac:dyDescent="0.25">
      <c r="A23" s="1"/>
      <c r="B23" s="50" t="s">
        <v>113</v>
      </c>
      <c r="C23" s="47">
        <v>2015</v>
      </c>
      <c r="D23" s="47">
        <v>10</v>
      </c>
      <c r="E23" s="46">
        <v>180797</v>
      </c>
      <c r="F23" s="10">
        <f t="shared" si="0"/>
        <v>18079.7</v>
      </c>
      <c r="G23" s="3" t="s">
        <v>4</v>
      </c>
      <c r="H23" s="1"/>
    </row>
    <row r="24" spans="1:8" x14ac:dyDescent="0.25">
      <c r="A24" s="1"/>
      <c r="B24" s="50" t="s">
        <v>110</v>
      </c>
      <c r="C24" s="47">
        <v>2015</v>
      </c>
      <c r="D24" s="47">
        <v>75</v>
      </c>
      <c r="E24" s="46">
        <v>2368877</v>
      </c>
      <c r="F24" s="10">
        <f t="shared" si="0"/>
        <v>31585.026666666668</v>
      </c>
      <c r="G24" s="3" t="s">
        <v>4</v>
      </c>
      <c r="H24" s="1"/>
    </row>
    <row r="25" spans="1:8" x14ac:dyDescent="0.25">
      <c r="A25" s="1"/>
      <c r="B25" s="50" t="s">
        <v>121</v>
      </c>
      <c r="C25" s="47">
        <v>2015</v>
      </c>
      <c r="D25" s="47">
        <v>60</v>
      </c>
      <c r="E25" s="46">
        <v>1645866</v>
      </c>
      <c r="F25" s="10">
        <f t="shared" si="0"/>
        <v>27431.1</v>
      </c>
      <c r="G25" s="3" t="s">
        <v>4</v>
      </c>
      <c r="H25" s="1"/>
    </row>
    <row r="26" spans="1:8" x14ac:dyDescent="0.25">
      <c r="A26" s="1"/>
      <c r="B26" s="50" t="s">
        <v>122</v>
      </c>
      <c r="C26" s="47">
        <v>2015</v>
      </c>
      <c r="D26" s="47">
        <v>20</v>
      </c>
      <c r="E26" s="46">
        <v>1645866</v>
      </c>
      <c r="F26" s="10">
        <f t="shared" si="0"/>
        <v>82293.3</v>
      </c>
      <c r="G26" s="3" t="s">
        <v>4</v>
      </c>
      <c r="H26" s="1"/>
    </row>
    <row r="27" spans="1:8" x14ac:dyDescent="0.25">
      <c r="A27" s="1"/>
      <c r="B27" s="50" t="s">
        <v>123</v>
      </c>
      <c r="C27" s="47">
        <v>2015</v>
      </c>
      <c r="D27" s="47">
        <v>10</v>
      </c>
      <c r="E27" s="46">
        <v>1645866</v>
      </c>
      <c r="F27" s="10">
        <f t="shared" si="0"/>
        <v>164586.6</v>
      </c>
      <c r="G27" s="3" t="s">
        <v>4</v>
      </c>
      <c r="H27" s="1"/>
    </row>
    <row r="28" spans="1:8" x14ac:dyDescent="0.25">
      <c r="A28" s="1"/>
      <c r="B28" s="50" t="s">
        <v>110</v>
      </c>
      <c r="C28" s="47">
        <v>2015</v>
      </c>
      <c r="D28" s="47">
        <v>75</v>
      </c>
      <c r="E28" s="46">
        <v>217301</v>
      </c>
      <c r="F28" s="10">
        <f t="shared" si="0"/>
        <v>2897.3466666666668</v>
      </c>
      <c r="G28" s="3" t="s">
        <v>4</v>
      </c>
      <c r="H28" s="1"/>
    </row>
    <row r="29" spans="1:8" x14ac:dyDescent="0.25">
      <c r="A29" s="1"/>
      <c r="B29" s="50" t="s">
        <v>120</v>
      </c>
      <c r="C29" s="47">
        <v>2015</v>
      </c>
      <c r="D29" s="47">
        <v>75</v>
      </c>
      <c r="E29" s="46">
        <v>303961</v>
      </c>
      <c r="F29" s="10">
        <f t="shared" si="0"/>
        <v>4052.8133333333335</v>
      </c>
      <c r="G29" s="3" t="s">
        <v>4</v>
      </c>
      <c r="H29" s="1"/>
    </row>
    <row r="30" spans="1:8" x14ac:dyDescent="0.25">
      <c r="A30" s="1"/>
      <c r="B30" s="50" t="s">
        <v>124</v>
      </c>
      <c r="C30" s="47">
        <v>2015</v>
      </c>
      <c r="D30" s="47">
        <v>75</v>
      </c>
      <c r="E30" s="46">
        <v>75683</v>
      </c>
      <c r="F30" s="10">
        <f t="shared" si="0"/>
        <v>1009.1066666666667</v>
      </c>
      <c r="G30" s="3" t="s">
        <v>4</v>
      </c>
      <c r="H30" s="1"/>
    </row>
    <row r="31" spans="1:8" x14ac:dyDescent="0.25">
      <c r="A31" s="1"/>
      <c r="B31" s="50" t="s">
        <v>110</v>
      </c>
      <c r="C31" s="47">
        <v>2015</v>
      </c>
      <c r="D31" s="47">
        <v>75</v>
      </c>
      <c r="E31" s="46">
        <v>1064355</v>
      </c>
      <c r="F31" s="10">
        <f t="shared" si="0"/>
        <v>14191.4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75</v>
      </c>
      <c r="E32" s="46">
        <v>105475</v>
      </c>
      <c r="F32" s="10">
        <f t="shared" si="0"/>
        <v>1406.3333333333333</v>
      </c>
      <c r="G32" s="3" t="s">
        <v>4</v>
      </c>
      <c r="H32" s="1"/>
    </row>
    <row r="33" spans="1:8" x14ac:dyDescent="0.25">
      <c r="A33" s="1"/>
      <c r="B33" s="50" t="s">
        <v>110</v>
      </c>
      <c r="C33" s="47">
        <v>2015</v>
      </c>
      <c r="D33" s="47">
        <v>75</v>
      </c>
      <c r="E33" s="46">
        <v>1350</v>
      </c>
      <c r="F33" s="10">
        <f t="shared" si="0"/>
        <v>18</v>
      </c>
      <c r="G33" s="3" t="s">
        <v>4</v>
      </c>
      <c r="H33" s="1"/>
    </row>
    <row r="34" spans="1:8" x14ac:dyDescent="0.25">
      <c r="A34" s="1"/>
      <c r="B34" s="50" t="s">
        <v>111</v>
      </c>
      <c r="C34" s="47">
        <v>2015</v>
      </c>
      <c r="D34" s="47">
        <v>50</v>
      </c>
      <c r="E34" s="46">
        <v>442290</v>
      </c>
      <c r="F34" s="10">
        <f t="shared" si="0"/>
        <v>8845.7999999999993</v>
      </c>
      <c r="G34" s="3" t="s">
        <v>4</v>
      </c>
      <c r="H34" s="1"/>
    </row>
    <row r="35" spans="1:8" x14ac:dyDescent="0.25">
      <c r="A35" s="1"/>
      <c r="B35" s="50" t="s">
        <v>112</v>
      </c>
      <c r="C35" s="47">
        <v>2015</v>
      </c>
      <c r="D35" s="47">
        <v>20</v>
      </c>
      <c r="E35" s="46">
        <v>106576</v>
      </c>
      <c r="F35" s="10">
        <f t="shared" si="0"/>
        <v>5328.8</v>
      </c>
      <c r="G35" s="3" t="s">
        <v>4</v>
      </c>
      <c r="H35" s="1"/>
    </row>
    <row r="36" spans="1:8" x14ac:dyDescent="0.25">
      <c r="A36" s="1"/>
      <c r="B36" s="50" t="s">
        <v>113</v>
      </c>
      <c r="C36" s="47">
        <v>2015</v>
      </c>
      <c r="D36" s="47">
        <v>10</v>
      </c>
      <c r="E36" s="46">
        <v>26644</v>
      </c>
      <c r="F36" s="10">
        <f t="shared" si="0"/>
        <v>2664.4</v>
      </c>
      <c r="G36" s="3" t="s">
        <v>4</v>
      </c>
      <c r="H36" s="1"/>
    </row>
    <row r="37" spans="1:8" x14ac:dyDescent="0.25">
      <c r="A37" s="1"/>
      <c r="B37" s="50" t="s">
        <v>125</v>
      </c>
      <c r="C37" s="47">
        <v>2015</v>
      </c>
      <c r="D37" s="47">
        <v>10</v>
      </c>
      <c r="E37" s="46">
        <v>32562</v>
      </c>
      <c r="F37" s="10">
        <f t="shared" si="0"/>
        <v>3256.2</v>
      </c>
      <c r="G37" s="3" t="s">
        <v>4</v>
      </c>
      <c r="H37" s="1"/>
    </row>
    <row r="38" spans="1:8" x14ac:dyDescent="0.25">
      <c r="A38" s="1"/>
      <c r="B38" s="50" t="s">
        <v>126</v>
      </c>
      <c r="C38" s="47">
        <v>2015</v>
      </c>
      <c r="D38" s="47">
        <v>20</v>
      </c>
      <c r="E38" s="46">
        <v>97685</v>
      </c>
      <c r="F38" s="10">
        <f t="shared" si="0"/>
        <v>4884.25</v>
      </c>
      <c r="G38" s="3" t="s">
        <v>4</v>
      </c>
      <c r="H38" s="1"/>
    </row>
    <row r="39" spans="1:8" x14ac:dyDescent="0.25">
      <c r="A39" s="1"/>
      <c r="B39" s="50" t="s">
        <v>127</v>
      </c>
      <c r="C39" s="47">
        <v>2015</v>
      </c>
      <c r="D39" s="47">
        <v>60</v>
      </c>
      <c r="E39" s="46">
        <v>520988</v>
      </c>
      <c r="F39" s="10">
        <f t="shared" si="0"/>
        <v>8683.1333333333332</v>
      </c>
      <c r="G39" s="3" t="s">
        <v>4</v>
      </c>
      <c r="H39" s="1"/>
    </row>
    <row r="40" spans="1:8" x14ac:dyDescent="0.25">
      <c r="A40" s="1"/>
      <c r="B40" s="50" t="s">
        <v>112</v>
      </c>
      <c r="C40" s="47">
        <v>2015</v>
      </c>
      <c r="D40" s="47">
        <v>20</v>
      </c>
      <c r="E40" s="46">
        <v>657229</v>
      </c>
      <c r="F40" s="10">
        <f t="shared" si="0"/>
        <v>32861.449999999997</v>
      </c>
      <c r="G40" s="3" t="s">
        <v>4</v>
      </c>
      <c r="H40" s="1"/>
    </row>
    <row r="41" spans="1:8" x14ac:dyDescent="0.25">
      <c r="A41" s="1"/>
      <c r="B41" s="50" t="s">
        <v>128</v>
      </c>
      <c r="C41" s="47">
        <v>2015</v>
      </c>
      <c r="D41" s="47">
        <v>60</v>
      </c>
      <c r="E41" s="46">
        <v>1329427</v>
      </c>
      <c r="F41" s="10">
        <f t="shared" si="0"/>
        <v>22157.116666666665</v>
      </c>
      <c r="G41" s="3" t="s">
        <v>4</v>
      </c>
      <c r="H41" s="1"/>
    </row>
    <row r="42" spans="1:8" x14ac:dyDescent="0.25">
      <c r="A42" s="1"/>
      <c r="B42" s="50" t="s">
        <v>129</v>
      </c>
      <c r="C42" s="47">
        <v>2015</v>
      </c>
      <c r="D42" s="47">
        <v>20</v>
      </c>
      <c r="E42" s="46">
        <v>1329427</v>
      </c>
      <c r="F42" s="10">
        <f t="shared" si="0"/>
        <v>66471.350000000006</v>
      </c>
      <c r="G42" s="3" t="s">
        <v>4</v>
      </c>
      <c r="H42" s="1"/>
    </row>
    <row r="43" spans="1:8" x14ac:dyDescent="0.25">
      <c r="A43" s="1"/>
      <c r="B43" s="50" t="s">
        <v>130</v>
      </c>
      <c r="C43" s="47">
        <v>2015</v>
      </c>
      <c r="D43" s="47">
        <v>10</v>
      </c>
      <c r="E43" s="46">
        <v>1329427</v>
      </c>
      <c r="F43" s="10">
        <f t="shared" si="0"/>
        <v>132942.70000000001</v>
      </c>
      <c r="G43" s="3" t="s">
        <v>4</v>
      </c>
      <c r="H43" s="1"/>
    </row>
    <row r="44" spans="1:8" x14ac:dyDescent="0.25">
      <c r="A44" s="1"/>
      <c r="B44" s="50" t="s">
        <v>131</v>
      </c>
      <c r="C44" s="47">
        <v>2015</v>
      </c>
      <c r="D44" s="47">
        <v>75</v>
      </c>
      <c r="E44" s="46">
        <v>4462440</v>
      </c>
      <c r="F44" s="10">
        <f t="shared" si="0"/>
        <v>59499.199999999997</v>
      </c>
      <c r="G44" s="3" t="s">
        <v>4</v>
      </c>
      <c r="H44" s="1"/>
    </row>
    <row r="45" spans="1:8" x14ac:dyDescent="0.25">
      <c r="A45" s="1"/>
      <c r="B45" s="50" t="s">
        <v>132</v>
      </c>
      <c r="C45" s="47">
        <v>2015</v>
      </c>
      <c r="D45" s="47">
        <v>5</v>
      </c>
      <c r="E45" s="46">
        <v>500000</v>
      </c>
      <c r="F45" s="10">
        <f t="shared" si="0"/>
        <v>100000</v>
      </c>
      <c r="G45" s="3" t="s">
        <v>4</v>
      </c>
      <c r="H45" s="1"/>
    </row>
    <row r="46" spans="1:8" x14ac:dyDescent="0.25">
      <c r="A46" s="1"/>
      <c r="B46" s="50" t="s">
        <v>132</v>
      </c>
      <c r="C46" s="47">
        <v>2015</v>
      </c>
      <c r="D46" s="47">
        <v>5</v>
      </c>
      <c r="E46" s="46">
        <v>747910</v>
      </c>
      <c r="F46" s="10">
        <f t="shared" si="0"/>
        <v>149582</v>
      </c>
      <c r="G46" s="3" t="s">
        <v>4</v>
      </c>
      <c r="H46" s="1"/>
    </row>
    <row r="47" spans="1:8" x14ac:dyDescent="0.25">
      <c r="A47" s="1"/>
      <c r="B47" s="50" t="s">
        <v>133</v>
      </c>
      <c r="C47" s="47">
        <v>2015</v>
      </c>
      <c r="D47" s="47">
        <v>30</v>
      </c>
      <c r="E47" s="46">
        <v>4380943</v>
      </c>
      <c r="F47" s="10">
        <f t="shared" si="0"/>
        <v>146031.43333333332</v>
      </c>
      <c r="G47" s="3" t="s">
        <v>4</v>
      </c>
      <c r="H47" s="1"/>
    </row>
    <row r="48" spans="1:8" x14ac:dyDescent="0.25">
      <c r="A48" s="1"/>
      <c r="B48" s="50" t="s">
        <v>134</v>
      </c>
      <c r="C48" s="47">
        <v>2015</v>
      </c>
      <c r="D48" s="47">
        <v>10</v>
      </c>
      <c r="E48" s="46">
        <v>323028</v>
      </c>
      <c r="F48" s="10">
        <f t="shared" si="0"/>
        <v>32302.799999999999</v>
      </c>
      <c r="G48" s="3" t="s">
        <v>4</v>
      </c>
      <c r="H48" s="1"/>
    </row>
    <row r="49" spans="1:8" x14ac:dyDescent="0.25">
      <c r="A49" s="1"/>
      <c r="B49" s="50" t="s">
        <v>135</v>
      </c>
      <c r="C49" s="47">
        <v>2015</v>
      </c>
      <c r="D49" s="47">
        <v>75</v>
      </c>
      <c r="E49" s="46">
        <v>665966</v>
      </c>
      <c r="F49" s="10">
        <f t="shared" si="0"/>
        <v>8879.5466666666671</v>
      </c>
      <c r="G49" s="3" t="s">
        <v>4</v>
      </c>
      <c r="H49" s="1"/>
    </row>
    <row r="50" spans="1:8" x14ac:dyDescent="0.25">
      <c r="A50" s="1"/>
      <c r="B50" s="50" t="s">
        <v>136</v>
      </c>
      <c r="C50" s="47">
        <v>2015</v>
      </c>
      <c r="D50" s="47">
        <v>5</v>
      </c>
      <c r="E50" s="46">
        <v>277447</v>
      </c>
      <c r="F50" s="10">
        <f t="shared" si="0"/>
        <v>55489.4</v>
      </c>
      <c r="G50" s="3" t="s">
        <v>4</v>
      </c>
      <c r="H50" s="1"/>
    </row>
    <row r="51" spans="1:8" x14ac:dyDescent="0.25">
      <c r="A51" s="1"/>
      <c r="B51" s="50" t="s">
        <v>132</v>
      </c>
      <c r="C51" s="47">
        <v>2015</v>
      </c>
      <c r="D51" s="47">
        <v>5</v>
      </c>
      <c r="E51" s="46">
        <v>267146</v>
      </c>
      <c r="F51" s="10">
        <f t="shared" si="0"/>
        <v>53429.2</v>
      </c>
      <c r="G51" s="3" t="s">
        <v>4</v>
      </c>
      <c r="H51" s="1"/>
    </row>
    <row r="52" spans="1:8" x14ac:dyDescent="0.25">
      <c r="A52" s="1"/>
      <c r="B52" s="50" t="s">
        <v>113</v>
      </c>
      <c r="C52" s="47">
        <v>2015</v>
      </c>
      <c r="D52" s="47">
        <v>5</v>
      </c>
      <c r="E52" s="46">
        <v>622286</v>
      </c>
      <c r="F52" s="10">
        <f t="shared" si="0"/>
        <v>124457.2</v>
      </c>
      <c r="G52" s="3" t="s">
        <v>4</v>
      </c>
      <c r="H52" s="1"/>
    </row>
    <row r="53" spans="1:8" x14ac:dyDescent="0.25">
      <c r="A53" s="1"/>
      <c r="B53" s="50" t="s">
        <v>110</v>
      </c>
      <c r="C53" s="47">
        <v>2015</v>
      </c>
      <c r="D53" s="47">
        <v>35</v>
      </c>
      <c r="E53" s="46">
        <v>809418</v>
      </c>
      <c r="F53" s="10">
        <f t="shared" si="0"/>
        <v>23126.228571428572</v>
      </c>
      <c r="G53" s="3" t="s">
        <v>4</v>
      </c>
      <c r="H53" s="1"/>
    </row>
    <row r="54" spans="1:8" x14ac:dyDescent="0.25">
      <c r="A54" s="1"/>
      <c r="B54" s="50" t="s">
        <v>110</v>
      </c>
      <c r="C54" s="47">
        <v>2015</v>
      </c>
      <c r="D54" s="47">
        <v>35</v>
      </c>
      <c r="E54" s="46">
        <v>1566242</v>
      </c>
      <c r="F54" s="10">
        <f t="shared" si="0"/>
        <v>44749.771428571432</v>
      </c>
      <c r="G54" s="3" t="s">
        <v>4</v>
      </c>
      <c r="H54" s="1"/>
    </row>
    <row r="55" spans="1:8" x14ac:dyDescent="0.25">
      <c r="A55" s="1"/>
      <c r="B55" s="50" t="s">
        <v>112</v>
      </c>
      <c r="C55" s="47">
        <v>2015</v>
      </c>
      <c r="D55" s="47">
        <v>10</v>
      </c>
      <c r="E55" s="46">
        <v>540753</v>
      </c>
      <c r="F55" s="10">
        <f t="shared" si="0"/>
        <v>54075.3</v>
      </c>
      <c r="G55" s="3" t="s">
        <v>4</v>
      </c>
      <c r="H55" s="1"/>
    </row>
    <row r="56" spans="1:8" x14ac:dyDescent="0.25">
      <c r="A56" s="1"/>
      <c r="B56" s="50" t="s">
        <v>113</v>
      </c>
      <c r="C56" s="47">
        <v>2015</v>
      </c>
      <c r="D56" s="47">
        <v>5</v>
      </c>
      <c r="E56" s="46">
        <v>135188</v>
      </c>
      <c r="F56" s="10">
        <f t="shared" si="0"/>
        <v>27037.599999999999</v>
      </c>
      <c r="G56" s="3" t="s">
        <v>4</v>
      </c>
      <c r="H56" s="1"/>
    </row>
    <row r="57" spans="1:8" x14ac:dyDescent="0.25">
      <c r="A57" s="1"/>
      <c r="B57" s="50" t="s">
        <v>131</v>
      </c>
      <c r="C57" s="47">
        <v>2015</v>
      </c>
      <c r="D57" s="47">
        <v>5</v>
      </c>
      <c r="E57" s="46">
        <v>98456</v>
      </c>
      <c r="F57" s="10">
        <f t="shared" si="0"/>
        <v>19691.2</v>
      </c>
      <c r="G57" s="3" t="s">
        <v>4</v>
      </c>
      <c r="H57" s="1"/>
    </row>
    <row r="58" spans="1:8" x14ac:dyDescent="0.25">
      <c r="A58" s="1"/>
      <c r="B58" s="93" t="s">
        <v>137</v>
      </c>
      <c r="C58" s="94"/>
      <c r="D58" s="94"/>
      <c r="E58" s="95"/>
      <c r="F58" s="18">
        <f>SUM(F10:F57)</f>
        <v>2417133.4433333334</v>
      </c>
      <c r="G58" s="8" t="s">
        <v>4</v>
      </c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</sheetData>
  <sheetProtection password="C6BD" sheet="1" objects="1" scenarios="1"/>
  <mergeCells count="4">
    <mergeCell ref="B58:E5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2369620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2628000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-258380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1029146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2250000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-1220854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28604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722125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-693521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526230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1803908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2015'!F58</f>
        <v>2417133.4433333334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2504128.8866666667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7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54940677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27158781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2189976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351849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2044423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31745029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1444257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1444257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-7578955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-6523424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-17366708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-482420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-31951507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1237779</v>
      </c>
      <c r="F28" s="6" t="s">
        <v>4</v>
      </c>
      <c r="G28" s="16">
        <f>IF(E28&lt;0,0,-E28)</f>
        <v>-1237779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139</v>
      </c>
      <c r="C32" s="113"/>
      <c r="D32" s="114"/>
      <c r="E32" s="46">
        <v>47905058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5176423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53081481</v>
      </c>
      <c r="F35" s="6" t="s">
        <v>4</v>
      </c>
      <c r="G35" s="17">
        <f>-E35</f>
        <v>-53081481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621417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2017-06-23T08:32:31Z</dcterms:modified>
</cp:coreProperties>
</file>