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8" i="11" l="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9" i="11"/>
  <c r="G23" i="22" l="1"/>
  <c r="G30" i="13"/>
  <c r="E35" i="13" l="1"/>
  <c r="G35" i="13" s="1"/>
  <c r="E27" i="13"/>
  <c r="E19" i="13"/>
  <c r="G11" i="12"/>
  <c r="G23" i="12"/>
  <c r="G17" i="12"/>
  <c r="F10" i="11"/>
  <c r="F20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<sst xmlns="http://schemas.openxmlformats.org/spreadsheetml/2006/main" count="311" uniqueCount="154">
  <si>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</si>
  <si>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</si>
  <si>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</si>
  <si>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</si>
  <si>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</si>
  <si>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</si>
  <si>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</si>
  <si>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</si>
  <si>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</si>
  <si>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</si>
  <si>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</si>
  <si>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</si>
  <si>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</si>
  <si>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</si>
  <si>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</si>
  <si>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</si>
  <si>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</si>
  <si>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</si>
  <si>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</si>
  <si>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</si>
  <si>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</si>
  <si>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</si>
  <si>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</si>
  <si>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</si>
  <si>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</si>
  <si>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</si>
  <si>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</si>
  <si>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</si>
  <si>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</si>
  <si>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</si>
  <si>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</si>
  <si>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</si>
  <si>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</si>
  <si>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</si>
  <si>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</si>
  <si>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</si>
  <si>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</si>
  <si>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</si>
  <si>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</si>
  <si>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</si>
  <si>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</si>
  <si>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</si>
  <si>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</si>
  <si>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</si>
  <si>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</si>
  <si>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</si>
  <si>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</si>
  <si>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</si>
  <si>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</si>
  <si>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</si>
  <si>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</si>
  <si>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</si>
  <si>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</si>
  <si>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</si>
  <si>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</si>
  <si>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</si>
  <si>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</si>
  <si>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</si>
  <si>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</si>
  <si>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</si>
  <si>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</si>
  <si>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</si>
  <si>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</si>
  <si>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</si>
  <si>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</si>
  <si>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</si>
  <si>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</si>
  <si>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</si>
  <si>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</si>
  <si>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</si>
  <si>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</si>
  <si>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</si>
  <si>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</si>
  <si>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</si>
  <si>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</si>
  <si>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</si>
  <si>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</si>
  <si>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</si>
  <si>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</si>
  <si>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</si>
  <si>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</si>
  <si>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</si>
  <si>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</si>
  <si>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</si>
  <si>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</si>
  <si>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</si>
  <si>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</si>
  <si>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</si>
  <si>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</si>
  <si>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</si>
  <si>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</si>
  <si>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</si>
  <si>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</si>
  <si>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</si>
  <si>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</si>
  <si>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</si>
  <si>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</si>
  <si>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</si>
  <si>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</si>
  <si>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</si>
  <si>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</si>
  <si>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</si>
  <si>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</si>
  <si>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</si>
  <si>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</si>
  <si>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</si>
  <si>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</si>
  <si>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</si>
  <si>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</si>
  <si>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</si>
  <si>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</si>
  <si>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</si>
  <si>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</si>
  <si>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</si>
  <si>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</si>
  <si>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</si>
  <si>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</si>
  <si>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</si>
  <si>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</si>
  <si>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Skelbrønd, Konstruktioner</t>
  </si>
  <si>
    <t>Skelbrønd, Mek./EL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</si>
  <si>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</si>
  <si>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</si>
  <si>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</si>
  <si>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</si>
  <si>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Ventiler på Ø 250 mm &lt; Ledningsnet ≤ Ø 500mm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</si>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</sst>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18495431.322391819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3736607.6966447383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3318750.6639083321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11406531.579173945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152</v>
      </c>
      <c r="C13" s="43"/>
      <c r="D13" s="44"/>
      <c r="E13" s="40" t="s">
        <v>101</v>
      </c>
      <c r="F13" s="8" t="s">
        <v>4</v>
      </c>
      <c r="G13" s="41">
        <v>-238924.35384374467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151</v>
      </c>
      <c r="C14" s="55"/>
      <c r="D14" s="56"/>
      <c r="E14" s="40" t="s">
        <v>101</v>
      </c>
      <c r="F14" s="8" t="s">
        <v>4</v>
      </c>
      <c r="G14" s="41">
        <v>-153285.10902774089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759939.7793350009</v>
      </c>
      <c r="F15" s="8" t="s">
        <v>4</v>
      </c>
      <c r="G15" s="47">
        <f>E15*(1+E30/100)</f>
        <v>773238.72547336342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304208.26666666672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858052.32836465538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13298.946138362517</v>
      </c>
      <c r="F23" s="8" t="s">
        <v>4</v>
      </c>
      <c r="G23" s="41">
        <f>SUM(G10:G15,G18:G22)*$E$30/100</f>
        <v>329751.08604075568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-128187.09930301097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-84937.14005765706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199294.49559082891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19268670.047865182</v>
      </c>
      <c r="F27" s="38" t="s">
        <v>4</v>
      </c>
      <c r="G27" s="51">
        <f>SUM(G10:G26)</f>
        <v>20321101.13963113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143</v>
      </c>
      <c r="C31" s="80"/>
      <c r="D31" s="81"/>
      <c r="E31" s="52">
        <v>1.2528056329945638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3672341.7166041653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3261671.4141605226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11210350.446362598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18144363.577127285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402098.19839999999</v>
      </c>
      <c r="F12" s="17" t="s">
        <v>4</v>
      </c>
      <c r="G12" s="21">
        <v>351761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32399.4126</v>
      </c>
      <c r="F13" s="17" t="s">
        <v>4</v>
      </c>
      <c r="G13" s="21">
        <v>38780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7146620.2522</v>
      </c>
      <c r="F14" s="17" t="s">
        <v>4</v>
      </c>
      <c r="G14" s="21">
        <v>6413649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3488646.5748000001</v>
      </c>
      <c r="F16" s="17" t="s">
        <v>4</v>
      </c>
      <c r="G16" s="21">
        <v>5012444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746869.56200000085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759939.7793350009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2278650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1680766.5132275133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597883.48677248671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199294.49559082891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350658</v>
      </c>
      <c r="F10" s="9">
        <f>E10/D10</f>
        <v>4675.4399999999996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50</v>
      </c>
      <c r="E11" s="21">
        <v>52000</v>
      </c>
      <c r="F11" s="9">
        <f t="shared" ref="F11:F19" si="0">E11/D11</f>
        <v>1040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15</v>
      </c>
      <c r="E12" s="21">
        <v>22000</v>
      </c>
      <c r="F12" s="9">
        <f t="shared" si="0"/>
        <v>1466.6666666666667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350000</v>
      </c>
      <c r="F13" s="9">
        <f t="shared" si="0"/>
        <v>4666.666666666667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22000</v>
      </c>
      <c r="F14" s="9">
        <f t="shared" si="0"/>
        <v>293.33333333333331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100000</v>
      </c>
      <c r="F15" s="9">
        <f t="shared" si="0"/>
        <v>1333.3333333333333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77500</v>
      </c>
      <c r="F16" s="9">
        <f t="shared" si="0"/>
        <v>1033.3333333333333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75000</v>
      </c>
      <c r="F17" s="9">
        <f t="shared" si="0"/>
        <v>1000</v>
      </c>
      <c r="G17" s="17" t="s">
        <v>4</v>
      </c>
      <c r="H17" s="2"/>
    </row>
    <row r="18" spans="1:8" x14ac:dyDescent="0.25">
      <c r="A18" s="2"/>
      <c r="B18" s="42" t="s">
        <v>118</v>
      </c>
      <c r="C18" s="28">
        <v>2016</v>
      </c>
      <c r="D18" s="22">
        <v>75</v>
      </c>
      <c r="E18" s="21">
        <v>70000</v>
      </c>
      <c r="F18" s="9">
        <f t="shared" si="0"/>
        <v>933.33333333333337</v>
      </c>
      <c r="G18" s="17" t="s">
        <v>4</v>
      </c>
      <c r="H18" s="2"/>
    </row>
    <row r="19" spans="1:8" x14ac:dyDescent="0.25">
      <c r="A19" s="2"/>
      <c r="B19" s="42" t="s">
        <v>126</v>
      </c>
      <c r="C19" s="28">
        <v>2016</v>
      </c>
      <c r="D19" s="22">
        <v>75</v>
      </c>
      <c r="E19" s="21">
        <v>149687</v>
      </c>
      <c r="F19" s="9">
        <f t="shared" si="0"/>
        <v>1995.8266666666666</v>
      </c>
      <c r="G19" s="17" t="s">
        <v>4</v>
      </c>
      <c r="H19" s="2"/>
    </row>
    <row r="20" spans="1:8" x14ac:dyDescent="0.25">
      <c r="A20" s="2"/>
      <c r="B20" s="91" t="s">
        <v>54</v>
      </c>
      <c r="C20" s="92"/>
      <c r="D20" s="92"/>
      <c r="E20" s="93"/>
      <c r="F20" s="15">
        <f>SUM(F10:F19)</f>
        <v>18437.933333333338</v>
      </c>
      <c r="G20" s="16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11864384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11144324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720060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238860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345000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-106140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76677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100000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-23323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2016'!F20</f>
        <v>18437.933333333338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304826.66666666663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-286388.73333333328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21572899.328364655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1437240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1215674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-113213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447253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2986954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3877421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3877421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-1274611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-1268845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-4320920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-6864376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-1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579159</v>
      </c>
      <c r="F30" s="25" t="s">
        <v>4</v>
      </c>
      <c r="G30" s="12">
        <f>-$E$30</f>
        <v>-579159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20135688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20135688</v>
      </c>
      <c r="F35" s="25" t="s">
        <v>4</v>
      </c>
      <c r="G35" s="12">
        <f>-E35</f>
        <v>-20135688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858052.32836465538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136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2017-09-13T12:24:37Z</dcterms:modified>
</cp:coreProperties>
</file>