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<sst xmlns="http://schemas.openxmlformats.org/spreadsheetml/2006/main" count="319" uniqueCount="144">
  <si>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</si>
  <si>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</si>
  <si>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</si>
  <si>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</si>
  <si>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</si>
  <si>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</si>
  <si>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</si>
  <si>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</si>
  <si>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</si>
  <si>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</si>
  <si>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</si>
  <si>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</si>
  <si>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</si>
  <si>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</si>
  <si>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</si>
  <si>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</si>
  <si>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</si>
  <si>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</si>
  <si>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</si>
  <si>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</si>
  <si>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</si>
  <si>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</si>
  <si>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</si>
  <si>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</si>
  <si>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</si>
  <si>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</si>
  <si>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</si>
  <si>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</si>
  <si>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</si>
  <si>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</si>
  <si>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</si>
  <si>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</si>
  <si>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</si>
  <si>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</si>
  <si>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</si>
  <si>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</si>
  <si>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</si>
  <si>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</si>
  <si>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</si>
  <si>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</si>
  <si>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</si>
  <si>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</si>
  <si>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</si>
  <si>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</si>
  <si>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</si>
  <si>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</si>
  <si>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</si>
  <si>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</si>
  <si>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</si>
  <si>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</si>
  <si>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</si>
  <si>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</si>
  <si>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</si>
  <si>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</si>
  <si>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</si>
  <si>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</si>
  <si>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</si>
  <si>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</si>
  <si>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</si>
  <si>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</si>
  <si>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</si>
  <si>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</si>
  <si>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</si>
  <si>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</si>
  <si>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</si>
  <si>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</si>
  <si>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</si>
  <si>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</si>
  <si>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</si>
  <si>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</si>
  <si>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</si>
  <si>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</si>
  <si>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</si>
  <si>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</si>
  <si>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</si>
  <si>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</si>
  <si>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</si>
  <si>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</si>
  <si>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</si>
  <si>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</si>
  <si>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</si>
  <si>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</si>
  <si>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</si>
  <si>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</si>
  <si>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</si>
  <si>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</si>
  <si>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</si>
  <si>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</si>
  <si>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</si>
  <si>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</si>
  <si>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</si>
  <si>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</si>
  <si>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</si>
  <si>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</si>
  <si>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</si>
  <si>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</si>
  <si>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</si>
  <si>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</si>
  <si>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</si>
  <si>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</si>
  <si>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</si>
  <si>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</si>
  <si>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</si>
  <si>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</si>
  <si>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</si>
  <si>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</si>
  <si>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</si>
  <si>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</si>
  <si>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</si>
  <si>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</si>
  <si>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</si>
  <si>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</si>
  <si>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</si>
  <si>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</si>
  <si>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</si>
  <si>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</si>
  <si>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</si>
  <si>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</si>
  <si>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Skelbrønd, Konstruktioner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</si>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</sst>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7" fontId="14" fillId="0" borderId="0"/>
    <xf numFmtId="3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6" fontId="31" fillId="0" borderId="21" applyFill="0" applyAlignment="0" applyProtection="0"/>
    <xf numFmtId="168" fontId="31" fillId="0" borderId="21" applyFill="0" applyAlignment="0" applyProtection="0"/>
    <xf numFmtId="169" fontId="31" fillId="0" borderId="21" applyFill="0" applyAlignment="0" applyProtection="0"/>
    <xf numFmtId="43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7" fontId="14" fillId="0" borderId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4" fillId="64" borderId="28" applyNumberFormat="0" applyFont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43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2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115233.61609303136</v>
      </c>
      <c r="F9" s="13" t="s">
        <v>4</v>
      </c>
      <c r="G9" s="48">
        <v>115146.9213234604</v>
      </c>
      <c r="H9" s="13" t="s">
        <v>4</v>
      </c>
      <c r="I9" s="48">
        <v>115066.12590550959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32283.593701409303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61431.094033790308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26204.195822747562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-6214.774695868894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-7486.0562095000014</v>
      </c>
      <c r="F14" s="8" t="s">
        <v>4</v>
      </c>
      <c r="G14" s="9">
        <f>E14*(1+$E$25/100)</f>
        <v>-7617.0621931662517</v>
      </c>
      <c r="H14" s="8" t="s">
        <v>4</v>
      </c>
      <c r="I14" s="9">
        <f>G14*(1+$E$25/100)</f>
        <v>-7750.3607815466621</v>
      </c>
      <c r="J14" s="8" t="s">
        <v>4</v>
      </c>
      <c r="K14" s="51">
        <f>I14*(1+$E$25/100)</f>
        <v>-7885.9920952237289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-4739.7252666666664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4334.2688709603972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-131.00598366625005</v>
      </c>
      <c r="F19" s="8" t="s">
        <v>4</v>
      </c>
      <c r="G19" s="42">
        <f>(G17+G14)*($E$25/100)</f>
        <v>-133.29858838040943</v>
      </c>
      <c r="H19" s="8" t="s">
        <v>4</v>
      </c>
      <c r="I19" s="42">
        <f>(I17+I14)*($E$25/100)</f>
        <v>-135.6313136770666</v>
      </c>
      <c r="J19" s="8" t="s">
        <v>4</v>
      </c>
      <c r="K19" s="42">
        <f>SUM(K10:K14,K17:K18)*($E$25/100)</f>
        <v>1851.8170434199549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-1513.5297457978234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107616.5538998651</v>
      </c>
      <c r="F21" s="38" t="s">
        <v>4</v>
      </c>
      <c r="G21" s="49">
        <f>SUM(G9:G20)</f>
        <v>107396.56054191374</v>
      </c>
      <c r="H21" s="38" t="s">
        <v>4</v>
      </c>
      <c r="I21" s="49">
        <f>SUM(I9:I20)</f>
        <v>107180.13381028586</v>
      </c>
      <c r="J21" s="38" t="s">
        <v>4</v>
      </c>
      <c r="K21" s="52">
        <f>SUM(K9:K20)</f>
        <v>105750.94766877042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30646.340267039515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58315.633264020864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24875.257353180001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113837.23088424039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910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0</v>
      </c>
      <c r="F13" s="17" t="s">
        <v>4</v>
      </c>
      <c r="G13" s="21">
        <v>0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24563.303400000001</v>
      </c>
      <c r="F14" s="17" t="s">
        <v>4</v>
      </c>
      <c r="G14" s="21">
        <v>16296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-7357.3034000000007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-7486.0562095000014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37000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37000.333333333328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-0.33333333332848269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21756.85</v>
      </c>
      <c r="F10" s="9">
        <f>E10/D10</f>
        <v>290.0913333333333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50</v>
      </c>
      <c r="E11" s="21">
        <v>10878.42</v>
      </c>
      <c r="F11" s="9">
        <f t="shared" ref="F11:F12" si="0">E11/D11</f>
        <v>217.5684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10</v>
      </c>
      <c r="E12" s="21">
        <v>3626.15</v>
      </c>
      <c r="F12" s="9">
        <f t="shared" si="0"/>
        <v>362.61500000000001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870.2747333333333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26296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26900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-604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6069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7175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-1106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870.2747333333333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3900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-3029.7252666666668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124786.2688709604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40257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4661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-2227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4800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47491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59666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59666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-36261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-42829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-79090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28067</v>
      </c>
      <c r="F28" s="25" t="s">
        <v>4</v>
      </c>
      <c r="G28" s="1">
        <f>IF(E28&lt;0,0,-E28)</f>
        <v>-28067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24817</v>
      </c>
      <c r="F30" s="25" t="s">
        <v>4</v>
      </c>
      <c r="G30" s="12">
        <f>-$E$30</f>
        <v>-24817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67568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67568</v>
      </c>
      <c r="F35" s="25" t="s">
        <v>4</v>
      </c>
      <c r="G35" s="12">
        <f>-E35</f>
        <v>-67568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4334.2688709603972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2017-09-13T13:05:28Z</dcterms:modified>
</cp:coreProperties>
</file>