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<sst xmlns="http://schemas.openxmlformats.org/spreadsheetml/2006/main" count="317" uniqueCount="143">
  <si>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</si>
  <si>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</si>
  <si>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</si>
  <si>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</si>
  <si>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</si>
  <si>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</si>
  <si>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</si>
  <si>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</si>
  <si>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</si>
  <si>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</si>
  <si>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</si>
  <si>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</si>
  <si>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</si>
  <si>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</si>
  <si>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</si>
  <si>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</si>
  <si>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</si>
  <si>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</si>
  <si>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</si>
  <si>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</si>
  <si>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</si>
  <si>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</si>
  <si>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</si>
  <si>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</si>
  <si>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</si>
  <si>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</si>
  <si>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</si>
  <si>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</si>
  <si>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</si>
  <si>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</si>
  <si>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</si>
  <si>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</si>
  <si>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</si>
  <si>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</si>
  <si>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</si>
  <si>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</si>
  <si>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</si>
  <si>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</si>
  <si>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</si>
  <si>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</si>
  <si>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</si>
  <si>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</si>
  <si>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</si>
  <si>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</si>
  <si>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</si>
  <si>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</si>
  <si>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</si>
  <si>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</si>
  <si>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</si>
  <si>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</si>
  <si>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</si>
  <si>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</si>
  <si>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</si>
  <si>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</si>
  <si>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</si>
  <si>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</si>
  <si>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</si>
  <si>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</si>
  <si>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</si>
  <si>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</si>
  <si>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</si>
  <si>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</si>
  <si>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</si>
  <si>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</si>
  <si>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</si>
  <si>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</si>
  <si>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</si>
  <si>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</si>
  <si>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</si>
  <si>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</si>
  <si>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</si>
  <si>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</si>
  <si>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</si>
  <si>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</si>
  <si>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</si>
  <si>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</si>
  <si>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</si>
  <si>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</si>
  <si>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</si>
  <si>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</si>
  <si>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</si>
  <si>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</si>
  <si>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</si>
  <si>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</si>
  <si>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</si>
  <si>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</si>
  <si>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</si>
  <si>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</si>
  <si>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</si>
  <si>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</si>
  <si>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</si>
  <si>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</si>
  <si>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</si>
  <si>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</si>
  <si>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</si>
  <si>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</si>
  <si>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</si>
  <si>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</si>
  <si>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</si>
  <si>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</si>
  <si>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</si>
  <si>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</si>
  <si>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</si>
  <si>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</si>
  <si>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</si>
  <si>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</si>
  <si>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</si>
  <si>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</si>
  <si>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</si>
  <si>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</si>
  <si>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</si>
  <si>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</si>
  <si>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</si>
  <si>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</si>
  <si>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</si>
  <si>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</si>
  <si>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</si>
  <si>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mekaniske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</si>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</sst>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2700101.5939208358</v>
      </c>
      <c r="F9" s="13" t="s">
        <v>4</v>
      </c>
      <c r="G9" s="48">
        <v>2711923.2612159722</v>
      </c>
      <c r="H9" s="13" t="s">
        <v>4</v>
      </c>
      <c r="I9" s="48">
        <v>2724045.7766231238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868273.00813301036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1222375.5296311739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1685305.8981837719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-133799.53553501342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-239317.9981664998</v>
      </c>
      <c r="F14" s="8" t="s">
        <v>4</v>
      </c>
      <c r="G14" s="9">
        <f>E14*(1+$E$25/100)</f>
        <v>-243506.06313441356</v>
      </c>
      <c r="H14" s="8" t="s">
        <v>4</v>
      </c>
      <c r="I14" s="9">
        <f>G14*(1+$E$25/100)</f>
        <v>-247767.41923926582</v>
      </c>
      <c r="J14" s="8" t="s">
        <v>4</v>
      </c>
      <c r="K14" s="51">
        <f>I14*(1+$E$25/100)</f>
        <v>-252103.34907595298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-181019.26833333334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-427657.81311151409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-4188.0649679137468</v>
      </c>
      <c r="F19" s="8" t="s">
        <v>4</v>
      </c>
      <c r="G19" s="42">
        <f>(G17+G14)*($E$25/100)</f>
        <v>-4261.3561048522379</v>
      </c>
      <c r="H19" s="8" t="s">
        <v>4</v>
      </c>
      <c r="I19" s="42">
        <f>(I17+I14)*($E$25/100)</f>
        <v>-4335.9298366871526</v>
      </c>
      <c r="J19" s="8" t="s">
        <v>4</v>
      </c>
      <c r="K19" s="42">
        <f>SUM(K10:K14,K17:K18)*($E$25/100)</f>
        <v>59325.902148397327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-33848.595616059087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2456595.5307864225</v>
      </c>
      <c r="F21" s="38" t="s">
        <v>4</v>
      </c>
      <c r="G21" s="49">
        <f>SUM(G9:G20)</f>
        <v>2464155.8419767064</v>
      </c>
      <c r="H21" s="38" t="s">
        <v>4</v>
      </c>
      <c r="I21" s="49">
        <f>SUM(I9:I20)</f>
        <v>2471942.4275471708</v>
      </c>
      <c r="J21" s="38" t="s">
        <v>4</v>
      </c>
      <c r="K21" s="52">
        <f>SUM(K9:K20)</f>
        <v>2806851.7764244806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824238.78512535617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1160383.0961837519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1599836.08044026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3584457.9617493683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3403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1547373.5511999999</v>
      </c>
      <c r="F14" s="17" t="s">
        <v>4</v>
      </c>
      <c r="G14" s="21">
        <v>1341168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-235201.96379999979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-239317.9981664998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-8570708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-5994909.2433862435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-2575798.7566137565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-858599.58553791884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8</v>
      </c>
      <c r="E10" s="21">
        <v>36837</v>
      </c>
      <c r="F10" s="9">
        <f>E10/D10</f>
        <v>4604.625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917658</v>
      </c>
      <c r="F11" s="9">
        <f t="shared" ref="F11" si="0">E11/D11</f>
        <v>12235.44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16840.065000000002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1375912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1592000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-216088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-11346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-60000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48654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22908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40000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-17092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16840.065000000002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13333.333333333334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3506.7316666666684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2406330.5202218192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914183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110306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21648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21333.333333333336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1067470.3333333333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868700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868700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-954495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-954495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981675.33333333326</v>
      </c>
      <c r="F28" s="25" t="s">
        <v>4</v>
      </c>
      <c r="G28" s="1">
        <f>IF(E28&lt;0,0,-E28)</f>
        <v>-981675.33333333326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1842563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9750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1852313</v>
      </c>
      <c r="F35" s="25" t="s">
        <v>4</v>
      </c>
      <c r="G35" s="12">
        <f>-E35</f>
        <v>-1852313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-427657.81311151409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2017-09-13T13:06:38Z</dcterms:modified>
</cp:coreProperties>
</file>