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/>
  <c r="I20" i="22"/>
  <c r="K17" i="22"/>
  <c r="E15" i="13"/>
  <c r="F1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<sst xmlns="http://schemas.openxmlformats.org/spreadsheetml/2006/main" count="317" uniqueCount="143">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</sst>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3828348.6584141823</v>
      </c>
      <c r="F9" s="13" t="s">
        <v>4</v>
      </c>
      <c r="G9" s="48">
        <v>3834306.5832687784</v>
      </c>
      <c r="H9" s="13" t="s">
        <v>4</v>
      </c>
      <c r="I9" s="48">
        <v>3840550.3567044036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1219399.1456434228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1683002.682991035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1487961.9580970765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-186595.65410870808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-38017.456284499895</v>
      </c>
      <c r="F14" s="8" t="s">
        <v>4</v>
      </c>
      <c r="G14" s="9">
        <f>E14*(1+$E$25/100)</f>
        <v>-38682.761769478646</v>
      </c>
      <c r="H14" s="8" t="s">
        <v>4</v>
      </c>
      <c r="I14" s="9">
        <f>G14*(1+$E$25/100)</f>
        <v>-39359.710100444529</v>
      </c>
      <c r="J14" s="8" t="s">
        <v>4</v>
      </c>
      <c r="K14" s="51">
        <f>I14*(1+$E$25/100)</f>
        <v>-40048.505027202307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-62613.213333333333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675861.16473852377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-665.30548497874827</v>
      </c>
      <c r="F19" s="8" t="s">
        <v>4</v>
      </c>
      <c r="G19" s="42">
        <f>(G17+G14)*($E$25/100)</f>
        <v>-676.94833096587638</v>
      </c>
      <c r="H19" s="8" t="s">
        <v>4</v>
      </c>
      <c r="I19" s="42">
        <f>(I17+I14)*($E$25/100)</f>
        <v>-688.79492675777931</v>
      </c>
      <c r="J19" s="8" t="s">
        <v>4</v>
      </c>
      <c r="K19" s="42">
        <f>SUM(K10:K14,K17:K18)*($E$25/100)</f>
        <v>72865.093482923417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-46976.657303859152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3789665.8966447036</v>
      </c>
      <c r="F21" s="38" t="s">
        <v>4</v>
      </c>
      <c r="G21" s="49">
        <f>SUM(G9:G20)</f>
        <v>3794946.8731683339</v>
      </c>
      <c r="H21" s="38" t="s">
        <v>4</v>
      </c>
      <c r="I21" s="49">
        <f>SUM(I9:I20)</f>
        <v>3800501.8516772012</v>
      </c>
      <c r="J21" s="38" t="s">
        <v>4</v>
      </c>
      <c r="K21" s="52">
        <f>SUM(K9:K20)</f>
        <v>4802856.0151798781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1157557.658678323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1597649.672162493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1412500.3831361798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4167707.7139769956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3123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1362387.1808</v>
      </c>
      <c r="F14" s="17" t="s">
        <v>4</v>
      </c>
      <c r="G14" s="21">
        <v>1354300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-37363.593399999896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-38017.456284499895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-2983423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-2066707.6216931217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-916715.37830687826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-305571.79276895942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335249</v>
      </c>
      <c r="F10" s="9">
        <f>E10/D10</f>
        <v>4469.9866666666667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10</v>
      </c>
      <c r="E11" s="21">
        <v>80438</v>
      </c>
      <c r="F11" s="9">
        <f t="shared" ref="F11" si="0">E11/D11</f>
        <v>8043.8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12513.786666666667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1376423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1422690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-46267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214811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223671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-8860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2016'!F12</f>
        <v>12513.786666666667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-7486.2133333333331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4127049.1647385238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858484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350592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34564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40000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1283640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109666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109666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-914798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-415687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-1330485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62821</v>
      </c>
      <c r="F28" s="25" t="s">
        <v>4</v>
      </c>
      <c r="G28" s="1">
        <f>IF(E28&lt;0,0,-E28)</f>
        <v>-62821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449</v>
      </c>
      <c r="F30" s="25" t="s">
        <v>4</v>
      </c>
      <c r="G30" s="12">
        <f>-$E$30</f>
        <v>-449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3367422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20496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3387918</v>
      </c>
      <c r="F35" s="25" t="s">
        <v>4</v>
      </c>
      <c r="G35" s="12">
        <f>-E35</f>
        <v>-3387918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675861.16473852377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141</v>
      </c>
      <c r="C16" s="86"/>
      <c r="D16" s="86"/>
      <c r="E16" s="87"/>
      <c r="F16" s="100" t="s">
        <v>127</v>
      </c>
      <c r="G16" s="100"/>
      <c r="H16" s="2"/>
    </row>
    <row r="17" spans="1:8" x14ac:dyDescent="0.25">
      <c r="A17" s="2"/>
      <c r="B17" s="79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2017-09-13T13:09:20Z</dcterms:modified>
</cp:coreProperties>
</file>