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3" i="11" l="1"/>
  <c r="F12" i="1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4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5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<sst xmlns="http://schemas.openxmlformats.org/spreadsheetml/2006/main" count="323" uniqueCount="146">
  <si>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</si>
  <si>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</si>
  <si>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</si>
  <si>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</si>
  <si>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</si>
  <si>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</si>
  <si>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</si>
  <si>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</si>
  <si>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</si>
  <si>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</si>
  <si>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</si>
  <si>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</si>
  <si>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</si>
  <si>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</si>
  <si>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</si>
  <si>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</si>
  <si>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</si>
  <si>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</si>
  <si>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</si>
  <si>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</si>
  <si>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</si>
  <si>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</si>
  <si>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</si>
  <si>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</si>
  <si>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</si>
  <si>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</si>
  <si>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</si>
  <si>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</si>
  <si>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</si>
  <si>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</si>
  <si>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</si>
  <si>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</si>
  <si>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</si>
  <si>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</si>
  <si>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</si>
  <si>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</si>
  <si>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</si>
  <si>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</si>
  <si>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</si>
  <si>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</si>
  <si>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</si>
  <si>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</si>
  <si>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</si>
  <si>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</si>
  <si>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</si>
  <si>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</si>
  <si>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</si>
  <si>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</si>
  <si>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</si>
  <si>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</si>
  <si>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</si>
  <si>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</si>
  <si>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</si>
  <si>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</si>
  <si>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</si>
  <si>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</si>
  <si>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</si>
  <si>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</si>
  <si>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</si>
  <si>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</si>
  <si>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</si>
  <si>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</si>
  <si>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</si>
  <si>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</si>
  <si>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</si>
  <si>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</si>
  <si>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</si>
  <si>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</si>
  <si>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</si>
  <si>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</si>
  <si>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</si>
  <si>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</si>
  <si>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</si>
  <si>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</si>
  <si>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</si>
  <si>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</si>
  <si>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</si>
  <si>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</si>
  <si>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</si>
  <si>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</si>
  <si>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</si>
  <si>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</si>
  <si>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</si>
  <si>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</si>
  <si>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</si>
  <si>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</si>
  <si>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</si>
  <si>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</si>
  <si>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</si>
  <si>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</si>
  <si>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</si>
  <si>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</si>
  <si>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</si>
  <si>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</si>
  <si>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</si>
  <si>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</si>
  <si>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</si>
  <si>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</si>
  <si>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</si>
  <si>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</si>
  <si>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</si>
  <si>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</si>
  <si>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</si>
  <si>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</si>
  <si>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</si>
  <si>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</si>
  <si>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</si>
  <si>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</si>
  <si>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</si>
  <si>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</si>
  <si>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</si>
  <si>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</si>
  <si>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</si>
  <si>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</si>
  <si>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</si>
  <si>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</si>
  <si>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</si>
  <si>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Ledningsnet ≤ Ø50 mm</t>
  </si>
  <si>
    <t>Ø 50mm &lt; Ledningsnet ≤ Ø110 mm</t>
  </si>
  <si>
    <t>Skelbrønd, Konstruktioner</t>
  </si>
  <si>
    <t>Stik på ledningsnet, Konstruktioner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</si>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</sst>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3619603.3997076643</v>
      </c>
      <c r="F9" s="13" t="s">
        <v>4</v>
      </c>
      <c r="G9" s="48">
        <v>3623146.0807118942</v>
      </c>
      <c r="H9" s="13" t="s">
        <v>4</v>
      </c>
      <c r="I9" s="48">
        <v>3626931.7211075029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1183617.2929730425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1534616.3708505684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1232020.7834367093</v>
      </c>
      <c r="L12" s="8" t="s">
        <v>4</v>
      </c>
      <c r="M12" s="2"/>
    </row>
    <row r="13" spans="1:13" x14ac:dyDescent="0.25">
      <c r="A13" s="2"/>
      <c r="B13" s="44" t="s">
        <v>145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-175750.9272724255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3364.8063625000573</v>
      </c>
      <c r="F14" s="8" t="s">
        <v>4</v>
      </c>
      <c r="G14" s="9">
        <f>E14*(1+$E$25/100)</f>
        <v>3423.6904738438084</v>
      </c>
      <c r="H14" s="8" t="s">
        <v>4</v>
      </c>
      <c r="I14" s="9">
        <f>G14*(1+$E$25/100)</f>
        <v>3483.6050571360752</v>
      </c>
      <c r="J14" s="8" t="s">
        <v>4</v>
      </c>
      <c r="K14" s="51">
        <f>I14*(1+$E$25/100)</f>
        <v>3544.5681456359566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25317.046966666614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0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58.884111343751009</v>
      </c>
      <c r="F19" s="8" t="s">
        <v>4</v>
      </c>
      <c r="G19" s="42">
        <f>(G17+G14)*($E$25/100)</f>
        <v>59.914583292266656</v>
      </c>
      <c r="H19" s="8" t="s">
        <v>4</v>
      </c>
      <c r="I19" s="42">
        <f>(I17+I14)*($E$25/100)</f>
        <v>60.963088499881323</v>
      </c>
      <c r="J19" s="8" t="s">
        <v>4</v>
      </c>
      <c r="K19" s="42">
        <f>SUM(K10:K14,K17:K18)*($E$25/100)</f>
        <v>66115.841542336799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-43978.595135494143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3623027.0901815081</v>
      </c>
      <c r="F21" s="38" t="s">
        <v>4</v>
      </c>
      <c r="G21" s="49">
        <f>SUM(G9:G20)</f>
        <v>3626629.6857690304</v>
      </c>
      <c r="H21" s="38" t="s">
        <v>4</v>
      </c>
      <c r="I21" s="49">
        <f>SUM(I9:I20)</f>
        <v>3630476.2892531389</v>
      </c>
      <c r="J21" s="38" t="s">
        <v>4</v>
      </c>
      <c r="K21" s="52">
        <f>SUM(K9:K20)</f>
        <v>3825502.38150704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1123590.4726684929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1456788.730382354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1169539.1936374716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3749918.3966883188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1720.4374</v>
      </c>
      <c r="F11" s="17" t="s">
        <v>4</v>
      </c>
      <c r="G11" s="21">
        <v>2166.39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16199.208199999999</v>
      </c>
      <c r="F13" s="17" t="s">
        <v>4</v>
      </c>
      <c r="G13" s="21">
        <v>2579.2800000000002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1096040.1602</v>
      </c>
      <c r="F14" s="17" t="s">
        <v>4</v>
      </c>
      <c r="G14" s="21">
        <v>1132304.69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40909.949199999995</v>
      </c>
      <c r="F16" s="17" t="s">
        <v>4</v>
      </c>
      <c r="G16" s="21">
        <v>21126.33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3306.9350000000559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3364.8063625000573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-1184827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-851387.86507936509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-333439.13492063491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-111146.37830687831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961531.84</v>
      </c>
      <c r="F10" s="9">
        <f>E10/D10</f>
        <v>12820.424533333333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962887.17</v>
      </c>
      <c r="F11" s="9">
        <f t="shared" ref="F11:F14" si="0">E11/D11</f>
        <v>12838.4956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50</v>
      </c>
      <c r="E12" s="21">
        <v>25478.58</v>
      </c>
      <c r="F12" s="9">
        <f t="shared" si="0"/>
        <v>509.57160000000005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26270.83</v>
      </c>
      <c r="F13" s="9">
        <f t="shared" si="0"/>
        <v>350.27773333333334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8</v>
      </c>
      <c r="E14" s="21">
        <v>143883.01999999999</v>
      </c>
      <c r="F14" s="9">
        <f t="shared" si="0"/>
        <v>17985.377499999999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44504.146966666667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1175776.69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1126750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49026.689999999944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44036.21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46000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-1963.7900000000009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42000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-42000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2016'!F15</f>
        <v>44504.146966666667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24249.999999999996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20254.146966666671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4310711.8189650103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1091168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138154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563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64700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1294585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151552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151552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-61086.01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-1725375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-1786461.01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-340324.01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772928.67896501021</v>
      </c>
      <c r="F30" s="25" t="s">
        <v>4</v>
      </c>
      <c r="G30" s="12">
        <f>-$E$30</f>
        <v>-772928.67896501021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3537783.14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3537783.14</v>
      </c>
      <c r="F35" s="25" t="s">
        <v>4</v>
      </c>
      <c r="G35" s="12">
        <f>-E35</f>
        <v>-3537783.14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144</v>
      </c>
      <c r="C16" s="85"/>
      <c r="D16" s="85"/>
      <c r="E16" s="86"/>
      <c r="F16" s="100" t="s">
        <v>130</v>
      </c>
      <c r="G16" s="100"/>
      <c r="H16" s="2"/>
    </row>
    <row r="17" spans="1:8" x14ac:dyDescent="0.25">
      <c r="A17" s="2"/>
      <c r="B17" s="87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2017-09-14T07:54:57Z</dcterms:modified>
</cp:coreProperties>
</file>