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4665" tabRatio="904" activeTab="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prisniveau" sheetId="29" r:id="rId6"/>
    <sheet name="Gen. inv. 2016-niveau" sheetId="30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2" i="15" l="1"/>
  <c r="M3" i="28" l="1"/>
  <c r="G3" i="28" l="1"/>
  <c r="H3" i="28"/>
  <c r="I3" i="28"/>
  <c r="K3" i="28" l="1"/>
  <c r="F3" i="28"/>
  <c r="C2" i="15" l="1"/>
  <c r="C10" i="27"/>
  <c r="B6" i="12" l="1"/>
  <c r="C2" i="27" l="1"/>
  <c r="M2" i="18" l="1"/>
  <c r="C8" i="27" l="1"/>
  <c r="C9" i="27"/>
  <c r="H4" i="28" l="1"/>
  <c r="I4" i="28"/>
  <c r="F4" i="28"/>
  <c r="G4" i="28"/>
  <c r="C3" i="15"/>
  <c r="B9" i="12"/>
  <c r="B10" i="12" s="1"/>
  <c r="C7" i="27"/>
  <c r="C6" i="27"/>
  <c r="C5" i="27"/>
  <c r="C4" i="27"/>
  <c r="C3" i="27"/>
  <c r="I5" i="28" l="1"/>
  <c r="F5" i="28"/>
  <c r="H5" i="28"/>
  <c r="G5" i="28"/>
  <c r="C4" i="15"/>
  <c r="D2" i="15" s="1"/>
  <c r="J3" i="28"/>
  <c r="D3" i="20"/>
  <c r="B5" i="12" s="1"/>
  <c r="L3" i="28" l="1"/>
  <c r="B7" i="12" s="1"/>
  <c r="B8" i="12" s="1"/>
  <c r="B3" i="12"/>
  <c r="B4" i="12" l="1"/>
  <c r="B12" i="12" s="1"/>
  <c r="B14" i="12" s="1"/>
</calcChain>
</file>

<file path=xl/sharedStrings.xml><?xml version="1.0" encoding="utf-8"?>
<sst xmlns="http://schemas.openxmlformats.org/spreadsheetml/2006/main" count="103" uniqueCount="63">
  <si>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</si>
  <si>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</si>
  <si>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</si>
  <si>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</si>
  <si>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</si>
  <si>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</si>
  <si>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</si>
  <si>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</si>
  <si>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</si>
  <si>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</si>
  <si>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</si>
  <si>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</si>
  <si>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</si>
  <si>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</si>
  <si>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</si>
  <si>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</si>
  <si>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</si>
  <si>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</si>
  <si>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</si>
  <si>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</si>
  <si>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</si>
  <si>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</si>
  <si>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</si>
  <si>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</si>
  <si>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</si>
  <si>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</si>
  <si>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</si>
  <si>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</si>
  <si>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</si>
  <si>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</si>
  <si>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</si>
  <si>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</si>
  <si>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</si>
  <si>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</si>
  <si>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</si>
  <si>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</si>
  <si>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</si>
  <si>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</si>
  <si>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</si>
  <si>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</si>
  <si>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</si>
  <si>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Pristalsreguleret nettofinansielle</t>
  </si>
  <si>
    <t>Tilbagebetaling af vejbidrag</t>
  </si>
  <si>
    <t>2009-2010</t>
  </si>
  <si>
    <t>Historiske investeringer (2009-niveau)</t>
  </si>
  <si>
    <t>Faktisk indberettede investeringer</t>
  </si>
  <si>
    <t>Pristalsreguleret investeringer</t>
  </si>
  <si>
    <t>Samlede ikke-påvirkelige omkostninger</t>
  </si>
  <si>
    <t>Gebyrer i alt</t>
  </si>
  <si>
    <t>2017-2018</t>
  </si>
  <si>
    <t>Pristalsreguleret FADO (2016 niveau)</t>
  </si>
  <si>
    <t>Ø 50mm &lt; Ledningsnet ≤ Ø110 mm</t>
  </si>
  <si>
    <t>Hovedtotal</t>
  </si>
  <si>
    <t>Grundlag for de økonomiske rammer 2017 (2016-niveau)</t>
  </si>
  <si>
    <t>Pristalsreguleret grundlag (2017-niveau)</t>
  </si>
  <si>
    <t>Nyt niveau for driftsomkostningerne i den økonomiske ramme 2017</t>
  </si>
  <si>
    <t xml:space="preserve">Helsted Vandværk </t>
  </si>
  <si>
    <t>Ledningsnet ≤ Ø50 mm</t>
  </si>
  <si>
    <t>Ventiler på Ø 50mm &lt; Ledningsnet ≤ Ø110 mm</t>
  </si>
  <si>
    <t>Afregningsmålere, elektroniske ≤ Ø 110mm (Qn 10)</t>
  </si>
  <si>
    <t>Etageareal vandbehandlingsbygning</t>
  </si>
  <si>
    <t>Pumpestation (inkl. evt. hydrofor)/trykforøger, Mek./EL</t>
  </si>
  <si>
    <t>Ledningsnet, Ø110 mm &lt; Ledningsnet ≤ Ø 250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</si>
</sst>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70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  <xf numFmtId="0" fontId="47" fillId="0" borderId="0"/>
  </cellStyleXfs>
  <cellXfs count="96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7" xfId="27368" applyNumberFormat="1" applyFont="1" applyBorder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6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47" fillId="0" borderId="0" xfId="27369"/>
    <xf numFmtId="0" fontId="3" fillId="55" borderId="29" xfId="27369" applyFont="1" applyFill="1" applyBorder="1"/>
    <xf numFmtId="0" fontId="3" fillId="0" borderId="29" xfId="27369" applyFont="1" applyBorder="1" applyAlignment="1">
      <alignment horizontal="left"/>
    </xf>
    <xf numFmtId="166" fontId="3" fillId="0" borderId="29" xfId="27369" applyNumberFormat="1" applyFont="1" applyBorder="1"/>
    <xf numFmtId="0" fontId="3" fillId="0" borderId="0" xfId="27369" applyFont="1" applyAlignment="1">
      <alignment horizontal="left" indent="1"/>
    </xf>
    <xf numFmtId="166" fontId="3" fillId="0" borderId="0" xfId="27369" applyNumberFormat="1" applyFont="1"/>
    <xf numFmtId="0" fontId="47" fillId="0" borderId="0" xfId="27369" applyAlignment="1">
      <alignment horizontal="left" indent="2"/>
    </xf>
    <xf numFmtId="166" fontId="47" fillId="0" borderId="0" xfId="27369" applyNumberFormat="1"/>
    <xf numFmtId="0" fontId="3" fillId="55" borderId="30" xfId="27369" applyFont="1" applyFill="1" applyBorder="1" applyAlignment="1">
      <alignment horizontal="left"/>
    </xf>
    <xf numFmtId="166" fontId="3" fillId="55" borderId="30" xfId="27369" applyNumberFormat="1" applyFont="1" applyFill="1" applyBorder="1"/>
    <xf numFmtId="0" fontId="3" fillId="0" borderId="0" xfId="27369" applyFont="1" applyFill="1" applyBorder="1"/>
    <xf numFmtId="0" fontId="47" fillId="0" borderId="0" xfId="27369" applyFill="1" applyBorder="1"/>
    <xf numFmtId="166" fontId="3" fillId="0" borderId="0" xfId="27369" applyNumberFormat="1" applyFont="1" applyFill="1" applyBorder="1"/>
    <xf numFmtId="166" fontId="47" fillId="0" borderId="0" xfId="27369" applyNumberFormat="1" applyFill="1" applyBorder="1"/>
    <xf numFmtId="0" fontId="47" fillId="0" borderId="0" xfId="27369"/>
    <xf numFmtId="0" fontId="3" fillId="55" borderId="29" xfId="27369" applyFont="1" applyFill="1" applyBorder="1"/>
    <xf numFmtId="0" fontId="3" fillId="0" borderId="29" xfId="27369" applyFont="1" applyBorder="1" applyAlignment="1">
      <alignment horizontal="left"/>
    </xf>
    <xf numFmtId="166" fontId="3" fillId="0" borderId="29" xfId="27369" applyNumberFormat="1" applyFont="1" applyBorder="1"/>
    <xf numFmtId="0" fontId="3" fillId="0" borderId="0" xfId="27369" applyFont="1" applyAlignment="1">
      <alignment horizontal="left" indent="1"/>
    </xf>
    <xf numFmtId="166" fontId="3" fillId="0" borderId="0" xfId="27369" applyNumberFormat="1" applyFont="1"/>
    <xf numFmtId="0" fontId="47" fillId="0" borderId="0" xfId="27369" applyAlignment="1">
      <alignment horizontal="left" indent="2"/>
    </xf>
    <xf numFmtId="166" fontId="47" fillId="0" borderId="0" xfId="27369" applyNumberFormat="1"/>
    <xf numFmtId="0" fontId="3" fillId="55" borderId="30" xfId="27369" applyFont="1" applyFill="1" applyBorder="1" applyAlignment="1">
      <alignment horizontal="left"/>
    </xf>
    <xf numFmtId="166" fontId="3" fillId="55" borderId="30" xfId="27369" applyNumberFormat="1" applyFont="1" applyFill="1" applyBorder="1"/>
    <xf numFmtId="0" fontId="3" fillId="0" borderId="0" xfId="27369" applyFont="1" applyFill="1" applyBorder="1"/>
    <xf numFmtId="0" fontId="47" fillId="0" borderId="0" xfId="27369" applyFill="1" applyBorder="1"/>
    <xf numFmtId="166" fontId="3" fillId="0" borderId="0" xfId="27369" applyNumberFormat="1" applyFont="1" applyFill="1" applyBorder="1"/>
    <xf numFmtId="166" fontId="47" fillId="0" borderId="0" xfId="27369" applyNumberForma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70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28" xfId="27369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workbookViewId="0">
      <selection activeCell="B4" sqref="B4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87" customFormat="1" ht="18.75" x14ac:dyDescent="0.3">
      <c r="A1" s="87" t="s">
        <v>56</v>
      </c>
    </row>
    <row r="2" spans="1:3" s="20" customFormat="1" ht="15.75" thickBot="1" x14ac:dyDescent="0.3">
      <c r="A2" s="14" t="s">
        <v>5</v>
      </c>
      <c r="B2" s="14" t="s">
        <v>6</v>
      </c>
    </row>
    <row r="3" spans="1:3" x14ac:dyDescent="0.25">
      <c r="A3" s="3" t="s">
        <v>4</v>
      </c>
      <c r="B3" s="28">
        <f>'Faktiske driftsomkostninger'!D2</f>
        <v>132694.34969045335</v>
      </c>
      <c r="C3" t="s">
        <v>8</v>
      </c>
    </row>
    <row r="4" spans="1:3" s="22" customFormat="1" x14ac:dyDescent="0.25">
      <c r="A4" s="2" t="s">
        <v>9</v>
      </c>
      <c r="B4" s="37">
        <f>SUM(B3:B3)</f>
        <v>132694.34969045335</v>
      </c>
      <c r="C4" s="44" t="s">
        <v>8</v>
      </c>
    </row>
    <row r="5" spans="1:3" x14ac:dyDescent="0.25">
      <c r="A5" s="36" t="s">
        <v>0</v>
      </c>
      <c r="B5" s="30">
        <f>Investeringer!D3</f>
        <v>156704.01198435036</v>
      </c>
      <c r="C5" s="19" t="s">
        <v>8</v>
      </c>
    </row>
    <row r="6" spans="1:3" x14ac:dyDescent="0.25">
      <c r="A6" s="3" t="s">
        <v>1</v>
      </c>
      <c r="B6" s="28">
        <f>Investeringer!E3</f>
        <v>44638.494847682421</v>
      </c>
      <c r="C6" t="s">
        <v>8</v>
      </c>
    </row>
    <row r="7" spans="1:3" s="18" customFormat="1" x14ac:dyDescent="0.25">
      <c r="A7" s="3" t="s">
        <v>3</v>
      </c>
      <c r="B7" s="28">
        <f>'Finansielle omkostninger'!M3</f>
        <v>0</v>
      </c>
      <c r="C7" t="s">
        <v>8</v>
      </c>
    </row>
    <row r="8" spans="1:3" s="18" customFormat="1" x14ac:dyDescent="0.25">
      <c r="A8" s="2" t="s">
        <v>38</v>
      </c>
      <c r="B8" s="37">
        <f>SUM(B5:B7)</f>
        <v>201342.50683203278</v>
      </c>
      <c r="C8" s="44" t="s">
        <v>8</v>
      </c>
    </row>
    <row r="9" spans="1:3" s="18" customFormat="1" x14ac:dyDescent="0.25">
      <c r="A9" s="3" t="s">
        <v>7</v>
      </c>
      <c r="B9" s="28">
        <f>'Ikke-påvirkelige omkostninger'!M2</f>
        <v>143763</v>
      </c>
      <c r="C9" t="s">
        <v>8</v>
      </c>
    </row>
    <row r="10" spans="1:3" s="18" customFormat="1" x14ac:dyDescent="0.25">
      <c r="A10" s="2" t="s">
        <v>47</v>
      </c>
      <c r="B10" s="37">
        <f>SUM(B9:B9)</f>
        <v>143763</v>
      </c>
      <c r="C10" s="44" t="s">
        <v>8</v>
      </c>
    </row>
    <row r="11" spans="1:3" x14ac:dyDescent="0.25">
      <c r="A11" s="1"/>
      <c r="B11" s="28"/>
    </row>
    <row r="12" spans="1:3" ht="15.75" thickBot="1" x14ac:dyDescent="0.3">
      <c r="A12" s="23" t="s">
        <v>53</v>
      </c>
      <c r="B12" s="29">
        <f>SUM(B4,B8,B10)</f>
        <v>477799.85652248614</v>
      </c>
      <c r="C12" s="23" t="s">
        <v>2</v>
      </c>
    </row>
    <row r="13" spans="1:3" ht="15.75" thickTop="1" x14ac:dyDescent="0.25"/>
    <row r="14" spans="1:3" ht="15.75" thickBot="1" x14ac:dyDescent="0.3">
      <c r="A14" s="23" t="s">
        <v>54</v>
      </c>
      <c r="B14" s="29">
        <f>B12*Pristalsregulering!C9</f>
        <v>483867.91470032168</v>
      </c>
      <c r="C14" s="23" t="s">
        <v>2</v>
      </c>
    </row>
    <row r="15" spans="1:3" ht="15.75" hidden="1" thickTop="1" x14ac:dyDescent="0.25">
      <c r="B15" s="43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B3" sqref="B3"/>
    </sheetView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10</v>
      </c>
      <c r="B1" s="41" t="s">
        <v>11</v>
      </c>
      <c r="C1" s="41" t="s">
        <v>50</v>
      </c>
      <c r="D1" s="9" t="s">
        <v>55</v>
      </c>
    </row>
    <row r="2" spans="1:4" s="19" customFormat="1" ht="15.75" thickTop="1" x14ac:dyDescent="0.25">
      <c r="A2" s="24">
        <v>2016</v>
      </c>
      <c r="B2" s="38">
        <f>183809-37021</f>
        <v>146788</v>
      </c>
      <c r="C2" s="39">
        <f>B2</f>
        <v>146788</v>
      </c>
      <c r="D2" s="53">
        <f>AVERAGEIF(C2:C4,"&lt;&gt;0")</f>
        <v>132694.34969045335</v>
      </c>
    </row>
    <row r="3" spans="1:4" s="19" customFormat="1" x14ac:dyDescent="0.25">
      <c r="A3" s="24">
        <v>2015</v>
      </c>
      <c r="B3" s="38">
        <v>117630</v>
      </c>
      <c r="C3" s="39">
        <f>B3*Pristalsregulering!C8</f>
        <v>117183.00599999999</v>
      </c>
      <c r="D3" s="28"/>
    </row>
    <row r="4" spans="1:4" x14ac:dyDescent="0.25">
      <c r="A4" s="24">
        <v>2014</v>
      </c>
      <c r="B4" s="38">
        <v>134516</v>
      </c>
      <c r="C4" s="39">
        <f>B4*Pristalsregulering!C7*Pristalsregulering!C8</f>
        <v>134112.04307136001</v>
      </c>
    </row>
    <row r="5" spans="1:4" hidden="1" x14ac:dyDescent="0.25"/>
    <row r="6" spans="1:4" hidden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B3" sqref="B3"/>
    </sheetView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22.5703125" bestFit="1" customWidth="1"/>
    <col min="5" max="5" width="25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88" t="s">
        <v>45</v>
      </c>
      <c r="C1" s="89"/>
      <c r="D1" s="90" t="s">
        <v>46</v>
      </c>
      <c r="E1" s="90"/>
    </row>
    <row r="2" spans="1:5" s="18" customFormat="1" ht="15.75" thickTop="1" x14ac:dyDescent="0.25">
      <c r="A2" s="50" t="s">
        <v>10</v>
      </c>
      <c r="B2" s="58" t="s">
        <v>44</v>
      </c>
      <c r="C2" s="24" t="s">
        <v>1</v>
      </c>
      <c r="D2" s="18" t="s">
        <v>0</v>
      </c>
      <c r="E2" s="18" t="s">
        <v>1</v>
      </c>
    </row>
    <row r="3" spans="1:5" s="18" customFormat="1" x14ac:dyDescent="0.25">
      <c r="A3" s="51">
        <v>2016</v>
      </c>
      <c r="B3" s="35">
        <v>144486</v>
      </c>
      <c r="C3" s="31">
        <v>44191.453333333338</v>
      </c>
      <c r="D3" s="28">
        <f>B3*Pristalsregulering!C2*Pristalsregulering!C3*Pristalsregulering!C4*Pristalsregulering!C5*Pristalsregulering!C6*Pristalsregulering!C7*Pristalsregulering!C8</f>
        <v>156704.01198435036</v>
      </c>
      <c r="E3" s="28">
        <v>44638.494847682421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G3" sqref="G3"/>
    </sheetView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91" t="s">
        <v>31</v>
      </c>
      <c r="C1" s="92"/>
      <c r="D1" s="92"/>
      <c r="E1" s="92"/>
      <c r="F1" s="88" t="s">
        <v>41</v>
      </c>
      <c r="G1" s="93"/>
      <c r="H1" s="93"/>
      <c r="I1" s="93"/>
      <c r="J1" s="94" t="s">
        <v>20</v>
      </c>
      <c r="K1" s="90"/>
      <c r="L1" s="95"/>
      <c r="M1" s="11"/>
    </row>
    <row r="2" spans="1:14" s="22" customFormat="1" ht="15.75" thickTop="1" x14ac:dyDescent="0.25">
      <c r="A2" s="15" t="s">
        <v>10</v>
      </c>
      <c r="B2" s="6" t="s">
        <v>32</v>
      </c>
      <c r="C2" s="5" t="s">
        <v>33</v>
      </c>
      <c r="D2" s="5" t="s">
        <v>34</v>
      </c>
      <c r="E2" s="13" t="s">
        <v>35</v>
      </c>
      <c r="F2" s="5" t="s">
        <v>32</v>
      </c>
      <c r="G2" s="5" t="s">
        <v>33</v>
      </c>
      <c r="H2" s="5" t="s">
        <v>34</v>
      </c>
      <c r="I2" s="13" t="s">
        <v>35</v>
      </c>
      <c r="J2" s="16" t="s">
        <v>36</v>
      </c>
      <c r="K2" s="16" t="s">
        <v>33</v>
      </c>
      <c r="L2" s="13" t="s">
        <v>48</v>
      </c>
      <c r="M2" s="4" t="s">
        <v>19</v>
      </c>
      <c r="N2" s="27"/>
    </row>
    <row r="3" spans="1:14" x14ac:dyDescent="0.25">
      <c r="A3" s="24">
        <v>2016</v>
      </c>
      <c r="B3" s="35">
        <v>0</v>
      </c>
      <c r="C3" s="30">
        <v>0</v>
      </c>
      <c r="D3" s="30">
        <v>0</v>
      </c>
      <c r="E3" s="33">
        <v>0</v>
      </c>
      <c r="F3" s="30">
        <f>B3</f>
        <v>0</v>
      </c>
      <c r="G3" s="30">
        <f t="shared" ref="G3:I3" si="0">C3</f>
        <v>0</v>
      </c>
      <c r="H3" s="30">
        <f t="shared" si="0"/>
        <v>0</v>
      </c>
      <c r="I3" s="33">
        <f t="shared" si="0"/>
        <v>0</v>
      </c>
      <c r="J3" s="32">
        <f>AVERAGE(F3:F5)</f>
        <v>0</v>
      </c>
      <c r="K3" s="32">
        <f>G3</f>
        <v>0</v>
      </c>
      <c r="L3" s="33">
        <f>AVERAGE(H3:H5)+AVERAGE(I3:I5)</f>
        <v>0</v>
      </c>
      <c r="M3" s="34">
        <f>SUM(J3:L3)</f>
        <v>0</v>
      </c>
      <c r="N3" s="19"/>
    </row>
    <row r="4" spans="1:14" x14ac:dyDescent="0.25">
      <c r="A4" s="24">
        <v>2015</v>
      </c>
      <c r="B4" s="35">
        <v>0</v>
      </c>
      <c r="C4" s="30">
        <v>0</v>
      </c>
      <c r="D4" s="30">
        <v>0</v>
      </c>
      <c r="E4" s="31">
        <v>0</v>
      </c>
      <c r="F4" s="30">
        <f>B4*Pristalsregulering!$C$8</f>
        <v>0</v>
      </c>
      <c r="G4" s="30">
        <f>C4*Pristalsregulering!$C$8</f>
        <v>0</v>
      </c>
      <c r="H4" s="30">
        <f>D4*Pristalsregulering!$C$8</f>
        <v>0</v>
      </c>
      <c r="I4" s="31">
        <f>E4*Pristalsregulering!$C$8</f>
        <v>0</v>
      </c>
      <c r="J4" s="30"/>
      <c r="L4" s="31"/>
      <c r="M4" s="28"/>
    </row>
    <row r="5" spans="1:14" x14ac:dyDescent="0.25">
      <c r="A5" s="24">
        <v>2014</v>
      </c>
      <c r="B5" s="35">
        <v>0</v>
      </c>
      <c r="C5" s="30">
        <v>0</v>
      </c>
      <c r="D5" s="30">
        <v>0</v>
      </c>
      <c r="E5" s="31">
        <v>0</v>
      </c>
      <c r="F5" s="30">
        <f>B5*Pristalsregulering!$C$7*Pristalsregulering!$C$8</f>
        <v>0</v>
      </c>
      <c r="G5" s="30">
        <f>C5*Pristalsregulering!$C$7*Pristalsregulering!$C$8</f>
        <v>0</v>
      </c>
      <c r="H5" s="30">
        <f>D5*Pristalsregulering!$C$7*Pristalsregulering!$C$8</f>
        <v>0</v>
      </c>
      <c r="I5" s="31">
        <f>E5*Pristalsregulering!$C$7*Pristalsregulering!$C$8</f>
        <v>0</v>
      </c>
      <c r="J5" s="28"/>
      <c r="L5" s="31"/>
      <c r="M5" s="28"/>
    </row>
  </sheetData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tabSelected="1" workbookViewId="0">
      <selection activeCell="G2" sqref="G2"/>
    </sheetView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25</v>
      </c>
      <c r="G1" s="47" t="s">
        <v>26</v>
      </c>
      <c r="H1" s="47" t="s">
        <v>27</v>
      </c>
      <c r="I1" s="47" t="s">
        <v>28</v>
      </c>
      <c r="J1" s="47" t="s">
        <v>29</v>
      </c>
      <c r="K1" s="47" t="s">
        <v>42</v>
      </c>
      <c r="L1" s="48" t="s">
        <v>30</v>
      </c>
      <c r="M1" s="12" t="s">
        <v>19</v>
      </c>
    </row>
    <row r="2" spans="1:13" ht="15.75" thickTop="1" x14ac:dyDescent="0.25">
      <c r="A2" s="26">
        <v>2016</v>
      </c>
      <c r="B2" s="32"/>
      <c r="C2" s="32"/>
      <c r="D2" s="32"/>
      <c r="E2" s="32"/>
      <c r="F2" s="32"/>
      <c r="G2" s="32">
        <v>143763</v>
      </c>
      <c r="H2" s="32"/>
      <c r="I2" s="32"/>
      <c r="J2" s="32"/>
      <c r="K2" s="32"/>
      <c r="L2" s="33"/>
      <c r="M2" s="34">
        <f>SUM(B2:L2)</f>
        <v>143763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37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37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2"/>
  <sheetViews>
    <sheetView workbookViewId="0">
      <selection activeCell="H21" sqref="H21"/>
    </sheetView>
  </sheetViews>
  <sheetFormatPr defaultColWidth="8.85546875" defaultRowHeight="15" x14ac:dyDescent="0.25"/>
  <cols>
    <col min="1" max="1" width="51.5703125" bestFit="1" customWidth="1"/>
    <col min="2" max="2" width="7.42578125" customWidth="1"/>
    <col min="3" max="3" width="11.140625" customWidth="1"/>
    <col min="4" max="4" width="11.7109375" customWidth="1"/>
    <col min="5" max="5" width="10.85546875" customWidth="1"/>
    <col min="6" max="6" width="11.140625" customWidth="1"/>
    <col min="7" max="7" width="12.140625" customWidth="1"/>
    <col min="8" max="8" width="10.85546875" customWidth="1"/>
    <col min="9" max="9" width="12.7109375" customWidth="1"/>
    <col min="10" max="10" width="11.5703125" customWidth="1"/>
    <col min="11" max="11" width="13.7109375" customWidth="1"/>
    <col min="12" max="12" width="11" customWidth="1"/>
    <col min="13" max="13" width="10.140625" customWidth="1"/>
    <col min="14" max="14" width="10.42578125" customWidth="1"/>
    <col min="15" max="15" width="12.7109375" customWidth="1"/>
    <col min="16" max="28" width="7.42578125" bestFit="1" customWidth="1"/>
    <col min="29" max="91" width="6.7109375" bestFit="1" customWidth="1"/>
  </cols>
  <sheetData>
    <row r="1" spans="1:92" x14ac:dyDescent="0.25">
      <c r="A1" s="60"/>
      <c r="B1" s="60">
        <v>2010</v>
      </c>
      <c r="C1" s="60">
        <v>2011</v>
      </c>
      <c r="D1" s="60">
        <v>2012</v>
      </c>
      <c r="E1" s="60">
        <v>2013</v>
      </c>
      <c r="F1" s="60">
        <v>2014</v>
      </c>
      <c r="G1" s="60">
        <v>2015</v>
      </c>
      <c r="H1" s="60">
        <v>2016</v>
      </c>
      <c r="I1" s="60">
        <v>2017</v>
      </c>
      <c r="J1" s="60">
        <v>2018</v>
      </c>
      <c r="K1" s="60">
        <v>2019</v>
      </c>
      <c r="L1" s="60">
        <v>2020</v>
      </c>
      <c r="M1" s="60">
        <v>2021</v>
      </c>
      <c r="N1" s="60">
        <v>2022</v>
      </c>
      <c r="O1" s="60">
        <v>2023</v>
      </c>
      <c r="P1" s="60">
        <v>2024</v>
      </c>
      <c r="Q1" s="60">
        <v>2025</v>
      </c>
      <c r="R1" s="60">
        <v>2026</v>
      </c>
      <c r="S1" s="60">
        <v>2027</v>
      </c>
      <c r="T1" s="60">
        <v>2028</v>
      </c>
      <c r="U1" s="60">
        <v>2029</v>
      </c>
      <c r="V1" s="60">
        <v>2030</v>
      </c>
      <c r="W1" s="60">
        <v>2031</v>
      </c>
      <c r="X1" s="60">
        <v>2032</v>
      </c>
      <c r="Y1" s="60">
        <v>2033</v>
      </c>
      <c r="Z1" s="60">
        <v>2034</v>
      </c>
      <c r="AA1" s="60">
        <v>2035</v>
      </c>
      <c r="AB1" s="60">
        <v>2036</v>
      </c>
      <c r="AC1" s="60">
        <v>2037</v>
      </c>
      <c r="AD1" s="60">
        <v>2038</v>
      </c>
      <c r="AE1" s="60">
        <v>2039</v>
      </c>
      <c r="AF1" s="60">
        <v>2040</v>
      </c>
      <c r="AG1" s="60">
        <v>2041</v>
      </c>
      <c r="AH1" s="60">
        <v>2042</v>
      </c>
      <c r="AI1" s="60">
        <v>2043</v>
      </c>
      <c r="AJ1" s="60">
        <v>2044</v>
      </c>
      <c r="AK1" s="60">
        <v>2045</v>
      </c>
      <c r="AL1" s="60">
        <v>2046</v>
      </c>
      <c r="AM1" s="60">
        <v>2047</v>
      </c>
      <c r="AN1" s="60">
        <v>2048</v>
      </c>
      <c r="AO1" s="60">
        <v>2049</v>
      </c>
      <c r="AP1" s="60">
        <v>2050</v>
      </c>
      <c r="AQ1" s="60">
        <v>2051</v>
      </c>
      <c r="AR1" s="60">
        <v>2052</v>
      </c>
      <c r="AS1" s="60">
        <v>2053</v>
      </c>
      <c r="AT1" s="60">
        <v>2054</v>
      </c>
      <c r="AU1" s="60">
        <v>2055</v>
      </c>
      <c r="AV1" s="60">
        <v>2056</v>
      </c>
      <c r="AW1" s="60">
        <v>2057</v>
      </c>
      <c r="AX1" s="60">
        <v>2058</v>
      </c>
      <c r="AY1" s="60">
        <v>2059</v>
      </c>
      <c r="AZ1" s="60">
        <v>2060</v>
      </c>
      <c r="BA1" s="60">
        <v>2061</v>
      </c>
      <c r="BB1" s="60">
        <v>2062</v>
      </c>
      <c r="BC1" s="60">
        <v>2063</v>
      </c>
      <c r="BD1" s="60">
        <v>2064</v>
      </c>
      <c r="BE1" s="60">
        <v>2065</v>
      </c>
      <c r="BF1" s="60">
        <v>2066</v>
      </c>
      <c r="BG1" s="60">
        <v>2067</v>
      </c>
      <c r="BH1" s="60">
        <v>2068</v>
      </c>
      <c r="BI1" s="60">
        <v>2069</v>
      </c>
      <c r="BJ1" s="60">
        <v>2070</v>
      </c>
      <c r="BK1" s="60">
        <v>2071</v>
      </c>
      <c r="BL1" s="60">
        <v>2072</v>
      </c>
      <c r="BM1" s="60">
        <v>2073</v>
      </c>
      <c r="BN1" s="60">
        <v>2074</v>
      </c>
      <c r="BO1" s="60">
        <v>2075</v>
      </c>
      <c r="BP1" s="60">
        <v>2076</v>
      </c>
      <c r="BQ1" s="60">
        <v>2077</v>
      </c>
      <c r="BR1" s="60">
        <v>2078</v>
      </c>
      <c r="BS1" s="60">
        <v>2079</v>
      </c>
      <c r="BT1" s="60">
        <v>2080</v>
      </c>
      <c r="BU1" s="60">
        <v>2081</v>
      </c>
      <c r="BV1" s="60">
        <v>2082</v>
      </c>
      <c r="BW1" s="60">
        <v>2083</v>
      </c>
      <c r="BX1" s="60">
        <v>2084</v>
      </c>
      <c r="BY1" s="60">
        <v>2085</v>
      </c>
      <c r="BZ1" s="60">
        <v>2086</v>
      </c>
      <c r="CA1" s="60">
        <v>2087</v>
      </c>
      <c r="CB1" s="60">
        <v>2088</v>
      </c>
      <c r="CC1" s="60">
        <v>2089</v>
      </c>
      <c r="CD1" s="60">
        <v>2090</v>
      </c>
      <c r="CE1" s="69"/>
      <c r="CF1" s="69"/>
      <c r="CG1" s="69"/>
      <c r="CH1" s="69"/>
      <c r="CI1" s="69"/>
      <c r="CJ1" s="69"/>
      <c r="CK1" s="69"/>
      <c r="CL1" s="69"/>
      <c r="CM1" s="69"/>
      <c r="CN1" s="70"/>
    </row>
    <row r="2" spans="1:92" x14ac:dyDescent="0.25">
      <c r="A2" s="61"/>
      <c r="B2" s="62"/>
      <c r="C2" s="62">
        <v>1515.9333333333334</v>
      </c>
      <c r="D2" s="62">
        <v>4328.4666666666662</v>
      </c>
      <c r="E2" s="62">
        <v>24676.733333333334</v>
      </c>
      <c r="F2" s="62">
        <v>29048.440000000002</v>
      </c>
      <c r="G2" s="62">
        <v>30871.453333333335</v>
      </c>
      <c r="H2" s="62">
        <v>44191.453333333338</v>
      </c>
      <c r="I2" s="62">
        <v>44191.453333333338</v>
      </c>
      <c r="J2" s="62">
        <v>44191.453333333338</v>
      </c>
      <c r="K2" s="62">
        <v>44191.453333333338</v>
      </c>
      <c r="L2" s="62">
        <v>44191.453333333338</v>
      </c>
      <c r="M2" s="62">
        <v>44191.453333333338</v>
      </c>
      <c r="N2" s="62">
        <v>42862.253333333334</v>
      </c>
      <c r="O2" s="62">
        <v>23340.653333333332</v>
      </c>
      <c r="P2" s="62">
        <v>19303.453333333335</v>
      </c>
      <c r="Q2" s="62">
        <v>19303.453333333335</v>
      </c>
      <c r="R2" s="62">
        <v>19303.453333333335</v>
      </c>
      <c r="S2" s="62">
        <v>19303.453333333335</v>
      </c>
      <c r="T2" s="62">
        <v>18476.786666666667</v>
      </c>
      <c r="U2" s="62">
        <v>18476.786666666667</v>
      </c>
      <c r="V2" s="62">
        <v>18476.786666666667</v>
      </c>
      <c r="W2" s="62">
        <v>18476.786666666667</v>
      </c>
      <c r="X2" s="62">
        <v>18476.786666666667</v>
      </c>
      <c r="Y2" s="62">
        <v>18476.786666666667</v>
      </c>
      <c r="Z2" s="62">
        <v>18476.786666666667</v>
      </c>
      <c r="AA2" s="62">
        <v>18476.786666666667</v>
      </c>
      <c r="AB2" s="62">
        <v>18476.786666666667</v>
      </c>
      <c r="AC2" s="62">
        <v>18476.786666666667</v>
      </c>
      <c r="AD2" s="62">
        <v>18476.786666666667</v>
      </c>
      <c r="AE2" s="62">
        <v>18476.786666666667</v>
      </c>
      <c r="AF2" s="62">
        <v>18476.786666666667</v>
      </c>
      <c r="AG2" s="62">
        <v>12476.786666666667</v>
      </c>
      <c r="AH2" s="62">
        <v>12476.786666666667</v>
      </c>
      <c r="AI2" s="62">
        <v>12476.786666666667</v>
      </c>
      <c r="AJ2" s="62">
        <v>12476.786666666667</v>
      </c>
      <c r="AK2" s="62">
        <v>12476.786666666667</v>
      </c>
      <c r="AL2" s="62">
        <v>12476.786666666667</v>
      </c>
      <c r="AM2" s="62">
        <v>12476.786666666667</v>
      </c>
      <c r="AN2" s="62">
        <v>12476.786666666667</v>
      </c>
      <c r="AO2" s="62">
        <v>12476.786666666667</v>
      </c>
      <c r="AP2" s="62">
        <v>12476.786666666667</v>
      </c>
      <c r="AQ2" s="62">
        <v>12476.786666666667</v>
      </c>
      <c r="AR2" s="62">
        <v>12476.786666666667</v>
      </c>
      <c r="AS2" s="62">
        <v>12476.786666666667</v>
      </c>
      <c r="AT2" s="62">
        <v>12476.786666666667</v>
      </c>
      <c r="AU2" s="62">
        <v>12476.786666666667</v>
      </c>
      <c r="AV2" s="62">
        <v>12476.786666666667</v>
      </c>
      <c r="AW2" s="62">
        <v>12476.786666666667</v>
      </c>
      <c r="AX2" s="62">
        <v>12476.786666666667</v>
      </c>
      <c r="AY2" s="62">
        <v>12476.786666666667</v>
      </c>
      <c r="AZ2" s="62">
        <v>12476.786666666667</v>
      </c>
      <c r="BA2" s="62">
        <v>12476.786666666667</v>
      </c>
      <c r="BB2" s="62">
        <v>12476.786666666667</v>
      </c>
      <c r="BC2" s="62">
        <v>12476.786666666667</v>
      </c>
      <c r="BD2" s="62">
        <v>12476.786666666667</v>
      </c>
      <c r="BE2" s="62">
        <v>12476.786666666667</v>
      </c>
      <c r="BF2" s="62">
        <v>12476.786666666667</v>
      </c>
      <c r="BG2" s="62">
        <v>12476.786666666667</v>
      </c>
      <c r="BH2" s="62">
        <v>12476.786666666667</v>
      </c>
      <c r="BI2" s="62">
        <v>12476.786666666667</v>
      </c>
      <c r="BJ2" s="62">
        <v>12476.786666666667</v>
      </c>
      <c r="BK2" s="62">
        <v>12476.786666666667</v>
      </c>
      <c r="BL2" s="62">
        <v>12476.786666666667</v>
      </c>
      <c r="BM2" s="62">
        <v>12476.786666666667</v>
      </c>
      <c r="BN2" s="62">
        <v>12476.786666666667</v>
      </c>
      <c r="BO2" s="62">
        <v>12476.786666666667</v>
      </c>
      <c r="BP2" s="62">
        <v>12476.786666666667</v>
      </c>
      <c r="BQ2" s="62">
        <v>12476.786666666667</v>
      </c>
      <c r="BR2" s="62">
        <v>12476.786666666667</v>
      </c>
      <c r="BS2" s="62">
        <v>12476.786666666667</v>
      </c>
      <c r="BT2" s="62">
        <v>12476.786666666667</v>
      </c>
      <c r="BU2" s="62">
        <v>12476.786666666667</v>
      </c>
      <c r="BV2" s="62">
        <v>12476.786666666667</v>
      </c>
      <c r="BW2" s="62">
        <v>12476.786666666667</v>
      </c>
      <c r="BX2" s="62">
        <v>12476.786666666667</v>
      </c>
      <c r="BY2" s="62">
        <v>12476.786666666667</v>
      </c>
      <c r="BZ2" s="62">
        <v>10960.853333333333</v>
      </c>
      <c r="CA2" s="62">
        <v>9477.52</v>
      </c>
      <c r="CB2" s="62">
        <v>9477.52</v>
      </c>
      <c r="CC2" s="62">
        <v>9143.0133333333324</v>
      </c>
      <c r="CD2" s="62">
        <v>7320</v>
      </c>
      <c r="CE2" s="71"/>
      <c r="CF2" s="71"/>
      <c r="CG2" s="71"/>
      <c r="CH2" s="71"/>
      <c r="CI2" s="71"/>
      <c r="CJ2" s="71"/>
      <c r="CK2" s="71"/>
      <c r="CL2" s="71"/>
      <c r="CM2" s="71"/>
      <c r="CN2" s="70"/>
    </row>
    <row r="3" spans="1:92" x14ac:dyDescent="0.25">
      <c r="A3" s="63">
        <v>2011</v>
      </c>
      <c r="B3" s="64"/>
      <c r="C3" s="64">
        <v>1515.9333333333334</v>
      </c>
      <c r="D3" s="64">
        <v>1515.9333333333334</v>
      </c>
      <c r="E3" s="64">
        <v>1515.9333333333334</v>
      </c>
      <c r="F3" s="64">
        <v>1515.9333333333334</v>
      </c>
      <c r="G3" s="64">
        <v>1515.9333333333334</v>
      </c>
      <c r="H3" s="64">
        <v>1515.9333333333334</v>
      </c>
      <c r="I3" s="64">
        <v>1515.9333333333334</v>
      </c>
      <c r="J3" s="64">
        <v>1515.9333333333334</v>
      </c>
      <c r="K3" s="64">
        <v>1515.9333333333334</v>
      </c>
      <c r="L3" s="64">
        <v>1515.9333333333334</v>
      </c>
      <c r="M3" s="64">
        <v>1515.9333333333334</v>
      </c>
      <c r="N3" s="64">
        <v>1515.9333333333334</v>
      </c>
      <c r="O3" s="64">
        <v>1515.9333333333334</v>
      </c>
      <c r="P3" s="64">
        <v>1515.9333333333334</v>
      </c>
      <c r="Q3" s="64">
        <v>1515.9333333333334</v>
      </c>
      <c r="R3" s="64">
        <v>1515.9333333333334</v>
      </c>
      <c r="S3" s="64">
        <v>1515.9333333333334</v>
      </c>
      <c r="T3" s="64">
        <v>1515.9333333333334</v>
      </c>
      <c r="U3" s="64">
        <v>1515.9333333333334</v>
      </c>
      <c r="V3" s="64">
        <v>1515.9333333333334</v>
      </c>
      <c r="W3" s="64">
        <v>1515.9333333333334</v>
      </c>
      <c r="X3" s="64">
        <v>1515.9333333333334</v>
      </c>
      <c r="Y3" s="64">
        <v>1515.9333333333334</v>
      </c>
      <c r="Z3" s="64">
        <v>1515.9333333333334</v>
      </c>
      <c r="AA3" s="64">
        <v>1515.9333333333334</v>
      </c>
      <c r="AB3" s="64">
        <v>1515.9333333333334</v>
      </c>
      <c r="AC3" s="64">
        <v>1515.9333333333334</v>
      </c>
      <c r="AD3" s="64">
        <v>1515.9333333333334</v>
      </c>
      <c r="AE3" s="64">
        <v>1515.9333333333334</v>
      </c>
      <c r="AF3" s="64">
        <v>1515.9333333333334</v>
      </c>
      <c r="AG3" s="64">
        <v>1515.9333333333334</v>
      </c>
      <c r="AH3" s="64">
        <v>1515.9333333333334</v>
      </c>
      <c r="AI3" s="64">
        <v>1515.9333333333334</v>
      </c>
      <c r="AJ3" s="64">
        <v>1515.9333333333334</v>
      </c>
      <c r="AK3" s="64">
        <v>1515.9333333333334</v>
      </c>
      <c r="AL3" s="64">
        <v>1515.9333333333334</v>
      </c>
      <c r="AM3" s="64">
        <v>1515.9333333333334</v>
      </c>
      <c r="AN3" s="64">
        <v>1515.9333333333334</v>
      </c>
      <c r="AO3" s="64">
        <v>1515.9333333333334</v>
      </c>
      <c r="AP3" s="64">
        <v>1515.9333333333334</v>
      </c>
      <c r="AQ3" s="64">
        <v>1515.9333333333334</v>
      </c>
      <c r="AR3" s="64">
        <v>1515.9333333333334</v>
      </c>
      <c r="AS3" s="64">
        <v>1515.9333333333334</v>
      </c>
      <c r="AT3" s="64">
        <v>1515.9333333333334</v>
      </c>
      <c r="AU3" s="64">
        <v>1515.9333333333334</v>
      </c>
      <c r="AV3" s="64">
        <v>1515.9333333333334</v>
      </c>
      <c r="AW3" s="64">
        <v>1515.9333333333334</v>
      </c>
      <c r="AX3" s="64">
        <v>1515.9333333333334</v>
      </c>
      <c r="AY3" s="64">
        <v>1515.9333333333334</v>
      </c>
      <c r="AZ3" s="64">
        <v>1515.9333333333334</v>
      </c>
      <c r="BA3" s="64">
        <v>1515.9333333333334</v>
      </c>
      <c r="BB3" s="64">
        <v>1515.9333333333334</v>
      </c>
      <c r="BC3" s="64">
        <v>1515.9333333333334</v>
      </c>
      <c r="BD3" s="64">
        <v>1515.9333333333334</v>
      </c>
      <c r="BE3" s="64">
        <v>1515.9333333333334</v>
      </c>
      <c r="BF3" s="64">
        <v>1515.9333333333334</v>
      </c>
      <c r="BG3" s="64">
        <v>1515.9333333333334</v>
      </c>
      <c r="BH3" s="64">
        <v>1515.9333333333334</v>
      </c>
      <c r="BI3" s="64">
        <v>1515.9333333333334</v>
      </c>
      <c r="BJ3" s="64">
        <v>1515.9333333333334</v>
      </c>
      <c r="BK3" s="64">
        <v>1515.9333333333334</v>
      </c>
      <c r="BL3" s="64">
        <v>1515.9333333333334</v>
      </c>
      <c r="BM3" s="64">
        <v>1515.9333333333334</v>
      </c>
      <c r="BN3" s="64">
        <v>1515.9333333333334</v>
      </c>
      <c r="BO3" s="64">
        <v>1515.9333333333334</v>
      </c>
      <c r="BP3" s="64">
        <v>1515.9333333333334</v>
      </c>
      <c r="BQ3" s="64">
        <v>1515.9333333333334</v>
      </c>
      <c r="BR3" s="64">
        <v>1515.9333333333334</v>
      </c>
      <c r="BS3" s="64">
        <v>1515.9333333333334</v>
      </c>
      <c r="BT3" s="64">
        <v>1515.9333333333334</v>
      </c>
      <c r="BU3" s="64">
        <v>1515.9333333333334</v>
      </c>
      <c r="BV3" s="64">
        <v>1515.9333333333334</v>
      </c>
      <c r="BW3" s="64">
        <v>1515.9333333333334</v>
      </c>
      <c r="BX3" s="64">
        <v>1515.9333333333334</v>
      </c>
      <c r="BY3" s="64">
        <v>1515.9333333333334</v>
      </c>
      <c r="BZ3" s="64"/>
      <c r="CA3" s="64"/>
      <c r="CB3" s="64"/>
      <c r="CC3" s="64"/>
      <c r="CD3" s="64"/>
      <c r="CE3" s="71"/>
      <c r="CF3" s="71"/>
      <c r="CG3" s="71"/>
      <c r="CH3" s="71"/>
      <c r="CI3" s="71"/>
      <c r="CJ3" s="71"/>
      <c r="CK3" s="71"/>
      <c r="CL3" s="71"/>
      <c r="CM3" s="71"/>
      <c r="CN3" s="70"/>
    </row>
    <row r="4" spans="1:92" x14ac:dyDescent="0.25">
      <c r="A4" s="65" t="s">
        <v>57</v>
      </c>
      <c r="B4" s="66"/>
      <c r="C4" s="66">
        <v>1184.6266666666668</v>
      </c>
      <c r="D4" s="66">
        <v>1184.6266666666668</v>
      </c>
      <c r="E4" s="66">
        <v>1184.6266666666668</v>
      </c>
      <c r="F4" s="66">
        <v>1184.6266666666668</v>
      </c>
      <c r="G4" s="66">
        <v>1184.6266666666668</v>
      </c>
      <c r="H4" s="66">
        <v>1184.6266666666668</v>
      </c>
      <c r="I4" s="66">
        <v>1184.6266666666668</v>
      </c>
      <c r="J4" s="66">
        <v>1184.6266666666668</v>
      </c>
      <c r="K4" s="66">
        <v>1184.6266666666668</v>
      </c>
      <c r="L4" s="66">
        <v>1184.6266666666668</v>
      </c>
      <c r="M4" s="66">
        <v>1184.6266666666668</v>
      </c>
      <c r="N4" s="66">
        <v>1184.6266666666668</v>
      </c>
      <c r="O4" s="66">
        <v>1184.6266666666668</v>
      </c>
      <c r="P4" s="66">
        <v>1184.6266666666668</v>
      </c>
      <c r="Q4" s="66">
        <v>1184.6266666666668</v>
      </c>
      <c r="R4" s="66">
        <v>1184.6266666666668</v>
      </c>
      <c r="S4" s="66">
        <v>1184.6266666666668</v>
      </c>
      <c r="T4" s="66">
        <v>1184.6266666666668</v>
      </c>
      <c r="U4" s="66">
        <v>1184.6266666666668</v>
      </c>
      <c r="V4" s="66">
        <v>1184.6266666666668</v>
      </c>
      <c r="W4" s="66">
        <v>1184.6266666666668</v>
      </c>
      <c r="X4" s="66">
        <v>1184.6266666666668</v>
      </c>
      <c r="Y4" s="66">
        <v>1184.6266666666668</v>
      </c>
      <c r="Z4" s="66">
        <v>1184.6266666666668</v>
      </c>
      <c r="AA4" s="66">
        <v>1184.6266666666668</v>
      </c>
      <c r="AB4" s="66">
        <v>1184.6266666666668</v>
      </c>
      <c r="AC4" s="66">
        <v>1184.6266666666668</v>
      </c>
      <c r="AD4" s="66">
        <v>1184.6266666666668</v>
      </c>
      <c r="AE4" s="66">
        <v>1184.6266666666668</v>
      </c>
      <c r="AF4" s="66">
        <v>1184.6266666666668</v>
      </c>
      <c r="AG4" s="66">
        <v>1184.6266666666668</v>
      </c>
      <c r="AH4" s="66">
        <v>1184.6266666666668</v>
      </c>
      <c r="AI4" s="66">
        <v>1184.6266666666668</v>
      </c>
      <c r="AJ4" s="66">
        <v>1184.6266666666668</v>
      </c>
      <c r="AK4" s="66">
        <v>1184.6266666666668</v>
      </c>
      <c r="AL4" s="66">
        <v>1184.6266666666668</v>
      </c>
      <c r="AM4" s="66">
        <v>1184.6266666666668</v>
      </c>
      <c r="AN4" s="66">
        <v>1184.6266666666668</v>
      </c>
      <c r="AO4" s="66">
        <v>1184.6266666666668</v>
      </c>
      <c r="AP4" s="66">
        <v>1184.6266666666668</v>
      </c>
      <c r="AQ4" s="66">
        <v>1184.6266666666668</v>
      </c>
      <c r="AR4" s="66">
        <v>1184.6266666666668</v>
      </c>
      <c r="AS4" s="66">
        <v>1184.6266666666668</v>
      </c>
      <c r="AT4" s="66">
        <v>1184.6266666666668</v>
      </c>
      <c r="AU4" s="66">
        <v>1184.6266666666668</v>
      </c>
      <c r="AV4" s="66">
        <v>1184.6266666666668</v>
      </c>
      <c r="AW4" s="66">
        <v>1184.6266666666668</v>
      </c>
      <c r="AX4" s="66">
        <v>1184.6266666666668</v>
      </c>
      <c r="AY4" s="66">
        <v>1184.6266666666668</v>
      </c>
      <c r="AZ4" s="66">
        <v>1184.6266666666668</v>
      </c>
      <c r="BA4" s="66">
        <v>1184.6266666666668</v>
      </c>
      <c r="BB4" s="66">
        <v>1184.6266666666668</v>
      </c>
      <c r="BC4" s="66">
        <v>1184.6266666666668</v>
      </c>
      <c r="BD4" s="66">
        <v>1184.6266666666668</v>
      </c>
      <c r="BE4" s="66">
        <v>1184.6266666666668</v>
      </c>
      <c r="BF4" s="66">
        <v>1184.6266666666668</v>
      </c>
      <c r="BG4" s="66">
        <v>1184.6266666666668</v>
      </c>
      <c r="BH4" s="66">
        <v>1184.6266666666668</v>
      </c>
      <c r="BI4" s="66">
        <v>1184.6266666666668</v>
      </c>
      <c r="BJ4" s="66">
        <v>1184.6266666666668</v>
      </c>
      <c r="BK4" s="66">
        <v>1184.6266666666668</v>
      </c>
      <c r="BL4" s="66">
        <v>1184.6266666666668</v>
      </c>
      <c r="BM4" s="66">
        <v>1184.6266666666668</v>
      </c>
      <c r="BN4" s="66">
        <v>1184.6266666666668</v>
      </c>
      <c r="BO4" s="66">
        <v>1184.6266666666668</v>
      </c>
      <c r="BP4" s="66">
        <v>1184.6266666666668</v>
      </c>
      <c r="BQ4" s="66">
        <v>1184.6266666666668</v>
      </c>
      <c r="BR4" s="66">
        <v>1184.6266666666668</v>
      </c>
      <c r="BS4" s="66">
        <v>1184.6266666666668</v>
      </c>
      <c r="BT4" s="66">
        <v>1184.6266666666668</v>
      </c>
      <c r="BU4" s="66">
        <v>1184.6266666666668</v>
      </c>
      <c r="BV4" s="66">
        <v>1184.6266666666668</v>
      </c>
      <c r="BW4" s="66">
        <v>1184.6266666666668</v>
      </c>
      <c r="BX4" s="66">
        <v>1184.6266666666668</v>
      </c>
      <c r="BY4" s="66">
        <v>1184.6266666666668</v>
      </c>
      <c r="BZ4" s="66"/>
      <c r="CA4" s="66"/>
      <c r="CB4" s="66"/>
      <c r="CC4" s="66"/>
      <c r="CD4" s="66"/>
      <c r="CE4" s="72"/>
      <c r="CF4" s="72"/>
      <c r="CG4" s="72"/>
      <c r="CH4" s="72"/>
      <c r="CI4" s="72"/>
      <c r="CJ4" s="72"/>
      <c r="CK4" s="72"/>
      <c r="CL4" s="72"/>
      <c r="CM4" s="72"/>
      <c r="CN4" s="70"/>
    </row>
    <row r="5" spans="1:92" x14ac:dyDescent="0.25">
      <c r="A5" s="65" t="s">
        <v>58</v>
      </c>
      <c r="B5" s="66"/>
      <c r="C5" s="66">
        <v>331.30666666666667</v>
      </c>
      <c r="D5" s="66">
        <v>331.30666666666667</v>
      </c>
      <c r="E5" s="66">
        <v>331.30666666666667</v>
      </c>
      <c r="F5" s="66">
        <v>331.30666666666667</v>
      </c>
      <c r="G5" s="66">
        <v>331.30666666666667</v>
      </c>
      <c r="H5" s="66">
        <v>331.30666666666667</v>
      </c>
      <c r="I5" s="66">
        <v>331.30666666666667</v>
      </c>
      <c r="J5" s="66">
        <v>331.30666666666667</v>
      </c>
      <c r="K5" s="66">
        <v>331.30666666666667</v>
      </c>
      <c r="L5" s="66">
        <v>331.30666666666667</v>
      </c>
      <c r="M5" s="66">
        <v>331.30666666666667</v>
      </c>
      <c r="N5" s="66">
        <v>331.30666666666667</v>
      </c>
      <c r="O5" s="66">
        <v>331.30666666666667</v>
      </c>
      <c r="P5" s="66">
        <v>331.30666666666667</v>
      </c>
      <c r="Q5" s="66">
        <v>331.30666666666667</v>
      </c>
      <c r="R5" s="66">
        <v>331.30666666666667</v>
      </c>
      <c r="S5" s="66">
        <v>331.30666666666667</v>
      </c>
      <c r="T5" s="66">
        <v>331.30666666666667</v>
      </c>
      <c r="U5" s="66">
        <v>331.30666666666667</v>
      </c>
      <c r="V5" s="66">
        <v>331.30666666666667</v>
      </c>
      <c r="W5" s="66">
        <v>331.30666666666667</v>
      </c>
      <c r="X5" s="66">
        <v>331.30666666666667</v>
      </c>
      <c r="Y5" s="66">
        <v>331.30666666666667</v>
      </c>
      <c r="Z5" s="66">
        <v>331.30666666666667</v>
      </c>
      <c r="AA5" s="66">
        <v>331.30666666666667</v>
      </c>
      <c r="AB5" s="66">
        <v>331.30666666666667</v>
      </c>
      <c r="AC5" s="66">
        <v>331.30666666666667</v>
      </c>
      <c r="AD5" s="66">
        <v>331.30666666666667</v>
      </c>
      <c r="AE5" s="66">
        <v>331.30666666666667</v>
      </c>
      <c r="AF5" s="66">
        <v>331.30666666666667</v>
      </c>
      <c r="AG5" s="66">
        <v>331.30666666666667</v>
      </c>
      <c r="AH5" s="66">
        <v>331.30666666666667</v>
      </c>
      <c r="AI5" s="66">
        <v>331.30666666666667</v>
      </c>
      <c r="AJ5" s="66">
        <v>331.30666666666667</v>
      </c>
      <c r="AK5" s="66">
        <v>331.30666666666667</v>
      </c>
      <c r="AL5" s="66">
        <v>331.30666666666667</v>
      </c>
      <c r="AM5" s="66">
        <v>331.30666666666667</v>
      </c>
      <c r="AN5" s="66">
        <v>331.30666666666667</v>
      </c>
      <c r="AO5" s="66">
        <v>331.30666666666667</v>
      </c>
      <c r="AP5" s="66">
        <v>331.30666666666667</v>
      </c>
      <c r="AQ5" s="66">
        <v>331.30666666666667</v>
      </c>
      <c r="AR5" s="66">
        <v>331.30666666666667</v>
      </c>
      <c r="AS5" s="66">
        <v>331.30666666666667</v>
      </c>
      <c r="AT5" s="66">
        <v>331.30666666666667</v>
      </c>
      <c r="AU5" s="66">
        <v>331.30666666666667</v>
      </c>
      <c r="AV5" s="66">
        <v>331.30666666666667</v>
      </c>
      <c r="AW5" s="66">
        <v>331.30666666666667</v>
      </c>
      <c r="AX5" s="66">
        <v>331.30666666666667</v>
      </c>
      <c r="AY5" s="66">
        <v>331.30666666666667</v>
      </c>
      <c r="AZ5" s="66">
        <v>331.30666666666667</v>
      </c>
      <c r="BA5" s="66">
        <v>331.30666666666667</v>
      </c>
      <c r="BB5" s="66">
        <v>331.30666666666667</v>
      </c>
      <c r="BC5" s="66">
        <v>331.30666666666667</v>
      </c>
      <c r="BD5" s="66">
        <v>331.30666666666667</v>
      </c>
      <c r="BE5" s="66">
        <v>331.30666666666667</v>
      </c>
      <c r="BF5" s="66">
        <v>331.30666666666667</v>
      </c>
      <c r="BG5" s="66">
        <v>331.30666666666667</v>
      </c>
      <c r="BH5" s="66">
        <v>331.30666666666667</v>
      </c>
      <c r="BI5" s="66">
        <v>331.30666666666667</v>
      </c>
      <c r="BJ5" s="66">
        <v>331.30666666666667</v>
      </c>
      <c r="BK5" s="66">
        <v>331.30666666666667</v>
      </c>
      <c r="BL5" s="66">
        <v>331.30666666666667</v>
      </c>
      <c r="BM5" s="66">
        <v>331.30666666666667</v>
      </c>
      <c r="BN5" s="66">
        <v>331.30666666666667</v>
      </c>
      <c r="BO5" s="66">
        <v>331.30666666666667</v>
      </c>
      <c r="BP5" s="66">
        <v>331.30666666666667</v>
      </c>
      <c r="BQ5" s="66">
        <v>331.30666666666667</v>
      </c>
      <c r="BR5" s="66">
        <v>331.30666666666667</v>
      </c>
      <c r="BS5" s="66">
        <v>331.30666666666667</v>
      </c>
      <c r="BT5" s="66">
        <v>331.30666666666667</v>
      </c>
      <c r="BU5" s="66">
        <v>331.30666666666667</v>
      </c>
      <c r="BV5" s="66">
        <v>331.30666666666667</v>
      </c>
      <c r="BW5" s="66">
        <v>331.30666666666667</v>
      </c>
      <c r="BX5" s="66">
        <v>331.30666666666667</v>
      </c>
      <c r="BY5" s="66">
        <v>331.30666666666667</v>
      </c>
      <c r="BZ5" s="66"/>
      <c r="CA5" s="66"/>
      <c r="CB5" s="66"/>
      <c r="CC5" s="66"/>
      <c r="CD5" s="66"/>
      <c r="CE5" s="72"/>
      <c r="CF5" s="72"/>
      <c r="CG5" s="72"/>
      <c r="CH5" s="72"/>
      <c r="CI5" s="72"/>
      <c r="CJ5" s="72"/>
      <c r="CK5" s="72"/>
      <c r="CL5" s="72"/>
      <c r="CM5" s="72"/>
      <c r="CN5" s="70"/>
    </row>
    <row r="6" spans="1:92" x14ac:dyDescent="0.25">
      <c r="A6" s="63">
        <v>2012</v>
      </c>
      <c r="B6" s="64"/>
      <c r="C6" s="64"/>
      <c r="D6" s="64">
        <v>2812.5333333333333</v>
      </c>
      <c r="E6" s="64">
        <v>2812.5333333333333</v>
      </c>
      <c r="F6" s="64">
        <v>2812.5333333333333</v>
      </c>
      <c r="G6" s="64">
        <v>2812.5333333333333</v>
      </c>
      <c r="H6" s="64">
        <v>2812.5333333333333</v>
      </c>
      <c r="I6" s="64">
        <v>2812.5333333333333</v>
      </c>
      <c r="J6" s="64">
        <v>2812.5333333333333</v>
      </c>
      <c r="K6" s="64">
        <v>2812.5333333333333</v>
      </c>
      <c r="L6" s="64">
        <v>2812.5333333333333</v>
      </c>
      <c r="M6" s="64">
        <v>2812.5333333333333</v>
      </c>
      <c r="N6" s="64">
        <v>1483.3333333333333</v>
      </c>
      <c r="O6" s="64">
        <v>1483.3333333333333</v>
      </c>
      <c r="P6" s="64">
        <v>1483.3333333333333</v>
      </c>
      <c r="Q6" s="64">
        <v>1483.3333333333333</v>
      </c>
      <c r="R6" s="64">
        <v>1483.3333333333333</v>
      </c>
      <c r="S6" s="64">
        <v>1483.3333333333333</v>
      </c>
      <c r="T6" s="64">
        <v>1483.3333333333333</v>
      </c>
      <c r="U6" s="64">
        <v>1483.3333333333333</v>
      </c>
      <c r="V6" s="64">
        <v>1483.3333333333333</v>
      </c>
      <c r="W6" s="64">
        <v>1483.3333333333333</v>
      </c>
      <c r="X6" s="64">
        <v>1483.3333333333333</v>
      </c>
      <c r="Y6" s="64">
        <v>1483.3333333333333</v>
      </c>
      <c r="Z6" s="64">
        <v>1483.3333333333333</v>
      </c>
      <c r="AA6" s="64">
        <v>1483.3333333333333</v>
      </c>
      <c r="AB6" s="64">
        <v>1483.3333333333333</v>
      </c>
      <c r="AC6" s="64">
        <v>1483.3333333333333</v>
      </c>
      <c r="AD6" s="64">
        <v>1483.3333333333333</v>
      </c>
      <c r="AE6" s="64">
        <v>1483.3333333333333</v>
      </c>
      <c r="AF6" s="64">
        <v>1483.3333333333333</v>
      </c>
      <c r="AG6" s="64">
        <v>1483.3333333333333</v>
      </c>
      <c r="AH6" s="64">
        <v>1483.3333333333333</v>
      </c>
      <c r="AI6" s="64">
        <v>1483.3333333333333</v>
      </c>
      <c r="AJ6" s="64">
        <v>1483.3333333333333</v>
      </c>
      <c r="AK6" s="64">
        <v>1483.3333333333333</v>
      </c>
      <c r="AL6" s="64">
        <v>1483.3333333333333</v>
      </c>
      <c r="AM6" s="64">
        <v>1483.3333333333333</v>
      </c>
      <c r="AN6" s="64">
        <v>1483.3333333333333</v>
      </c>
      <c r="AO6" s="64">
        <v>1483.3333333333333</v>
      </c>
      <c r="AP6" s="64">
        <v>1483.3333333333333</v>
      </c>
      <c r="AQ6" s="64">
        <v>1483.3333333333333</v>
      </c>
      <c r="AR6" s="64">
        <v>1483.3333333333333</v>
      </c>
      <c r="AS6" s="64">
        <v>1483.3333333333333</v>
      </c>
      <c r="AT6" s="64">
        <v>1483.3333333333333</v>
      </c>
      <c r="AU6" s="64">
        <v>1483.3333333333333</v>
      </c>
      <c r="AV6" s="64">
        <v>1483.3333333333333</v>
      </c>
      <c r="AW6" s="64">
        <v>1483.3333333333333</v>
      </c>
      <c r="AX6" s="64">
        <v>1483.3333333333333</v>
      </c>
      <c r="AY6" s="64">
        <v>1483.3333333333333</v>
      </c>
      <c r="AZ6" s="64">
        <v>1483.3333333333333</v>
      </c>
      <c r="BA6" s="64">
        <v>1483.3333333333333</v>
      </c>
      <c r="BB6" s="64">
        <v>1483.3333333333333</v>
      </c>
      <c r="BC6" s="64">
        <v>1483.3333333333333</v>
      </c>
      <c r="BD6" s="64">
        <v>1483.3333333333333</v>
      </c>
      <c r="BE6" s="64">
        <v>1483.3333333333333</v>
      </c>
      <c r="BF6" s="64">
        <v>1483.3333333333333</v>
      </c>
      <c r="BG6" s="64">
        <v>1483.3333333333333</v>
      </c>
      <c r="BH6" s="64">
        <v>1483.3333333333333</v>
      </c>
      <c r="BI6" s="64">
        <v>1483.3333333333333</v>
      </c>
      <c r="BJ6" s="64">
        <v>1483.3333333333333</v>
      </c>
      <c r="BK6" s="64">
        <v>1483.3333333333333</v>
      </c>
      <c r="BL6" s="64">
        <v>1483.3333333333333</v>
      </c>
      <c r="BM6" s="64">
        <v>1483.3333333333333</v>
      </c>
      <c r="BN6" s="64">
        <v>1483.3333333333333</v>
      </c>
      <c r="BO6" s="64">
        <v>1483.3333333333333</v>
      </c>
      <c r="BP6" s="64">
        <v>1483.3333333333333</v>
      </c>
      <c r="BQ6" s="64">
        <v>1483.3333333333333</v>
      </c>
      <c r="BR6" s="64">
        <v>1483.3333333333333</v>
      </c>
      <c r="BS6" s="64">
        <v>1483.3333333333333</v>
      </c>
      <c r="BT6" s="64">
        <v>1483.3333333333333</v>
      </c>
      <c r="BU6" s="64">
        <v>1483.3333333333333</v>
      </c>
      <c r="BV6" s="64">
        <v>1483.3333333333333</v>
      </c>
      <c r="BW6" s="64">
        <v>1483.3333333333333</v>
      </c>
      <c r="BX6" s="64">
        <v>1483.3333333333333</v>
      </c>
      <c r="BY6" s="64">
        <v>1483.3333333333333</v>
      </c>
      <c r="BZ6" s="64">
        <v>1483.3333333333333</v>
      </c>
      <c r="CA6" s="64"/>
      <c r="CB6" s="64"/>
      <c r="CC6" s="64"/>
      <c r="CD6" s="64"/>
      <c r="CE6" s="71"/>
      <c r="CF6" s="71"/>
      <c r="CG6" s="71"/>
      <c r="CH6" s="71"/>
      <c r="CI6" s="71"/>
      <c r="CJ6" s="71"/>
      <c r="CK6" s="71"/>
      <c r="CL6" s="71"/>
      <c r="CM6" s="71"/>
      <c r="CN6" s="70"/>
    </row>
    <row r="7" spans="1:92" x14ac:dyDescent="0.25">
      <c r="A7" s="65" t="s">
        <v>59</v>
      </c>
      <c r="B7" s="66"/>
      <c r="C7" s="66"/>
      <c r="D7" s="66">
        <v>1329.2</v>
      </c>
      <c r="E7" s="66">
        <v>1329.2</v>
      </c>
      <c r="F7" s="66">
        <v>1329.2</v>
      </c>
      <c r="G7" s="66">
        <v>1329.2</v>
      </c>
      <c r="H7" s="66">
        <v>1329.2</v>
      </c>
      <c r="I7" s="66">
        <v>1329.2</v>
      </c>
      <c r="J7" s="66">
        <v>1329.2</v>
      </c>
      <c r="K7" s="66">
        <v>1329.2</v>
      </c>
      <c r="L7" s="66">
        <v>1329.2</v>
      </c>
      <c r="M7" s="66">
        <v>1329.2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72"/>
      <c r="CF7" s="72"/>
      <c r="CG7" s="72"/>
      <c r="CH7" s="72"/>
      <c r="CI7" s="72"/>
      <c r="CJ7" s="72"/>
      <c r="CK7" s="72"/>
      <c r="CL7" s="72"/>
      <c r="CM7" s="72"/>
      <c r="CN7" s="70"/>
    </row>
    <row r="8" spans="1:92" x14ac:dyDescent="0.25">
      <c r="A8" s="65" t="s">
        <v>57</v>
      </c>
      <c r="B8" s="66"/>
      <c r="C8" s="66"/>
      <c r="D8" s="66">
        <v>1483.3333333333333</v>
      </c>
      <c r="E8" s="66">
        <v>1483.3333333333333</v>
      </c>
      <c r="F8" s="66">
        <v>1483.3333333333333</v>
      </c>
      <c r="G8" s="66">
        <v>1483.3333333333333</v>
      </c>
      <c r="H8" s="66">
        <v>1483.3333333333333</v>
      </c>
      <c r="I8" s="66">
        <v>1483.3333333333333</v>
      </c>
      <c r="J8" s="66">
        <v>1483.3333333333333</v>
      </c>
      <c r="K8" s="66">
        <v>1483.3333333333333</v>
      </c>
      <c r="L8" s="66">
        <v>1483.3333333333333</v>
      </c>
      <c r="M8" s="66">
        <v>1483.3333333333333</v>
      </c>
      <c r="N8" s="66">
        <v>1483.3333333333333</v>
      </c>
      <c r="O8" s="66">
        <v>1483.3333333333333</v>
      </c>
      <c r="P8" s="66">
        <v>1483.3333333333333</v>
      </c>
      <c r="Q8" s="66">
        <v>1483.3333333333333</v>
      </c>
      <c r="R8" s="66">
        <v>1483.3333333333333</v>
      </c>
      <c r="S8" s="66">
        <v>1483.3333333333333</v>
      </c>
      <c r="T8" s="66">
        <v>1483.3333333333333</v>
      </c>
      <c r="U8" s="66">
        <v>1483.3333333333333</v>
      </c>
      <c r="V8" s="66">
        <v>1483.3333333333333</v>
      </c>
      <c r="W8" s="66">
        <v>1483.3333333333333</v>
      </c>
      <c r="X8" s="66">
        <v>1483.3333333333333</v>
      </c>
      <c r="Y8" s="66">
        <v>1483.3333333333333</v>
      </c>
      <c r="Z8" s="66">
        <v>1483.3333333333333</v>
      </c>
      <c r="AA8" s="66">
        <v>1483.3333333333333</v>
      </c>
      <c r="AB8" s="66">
        <v>1483.3333333333333</v>
      </c>
      <c r="AC8" s="66">
        <v>1483.3333333333333</v>
      </c>
      <c r="AD8" s="66">
        <v>1483.3333333333333</v>
      </c>
      <c r="AE8" s="66">
        <v>1483.3333333333333</v>
      </c>
      <c r="AF8" s="66">
        <v>1483.3333333333333</v>
      </c>
      <c r="AG8" s="66">
        <v>1483.3333333333333</v>
      </c>
      <c r="AH8" s="66">
        <v>1483.3333333333333</v>
      </c>
      <c r="AI8" s="66">
        <v>1483.3333333333333</v>
      </c>
      <c r="AJ8" s="66">
        <v>1483.3333333333333</v>
      </c>
      <c r="AK8" s="66">
        <v>1483.3333333333333</v>
      </c>
      <c r="AL8" s="66">
        <v>1483.3333333333333</v>
      </c>
      <c r="AM8" s="66">
        <v>1483.3333333333333</v>
      </c>
      <c r="AN8" s="66">
        <v>1483.3333333333333</v>
      </c>
      <c r="AO8" s="66">
        <v>1483.3333333333333</v>
      </c>
      <c r="AP8" s="66">
        <v>1483.3333333333333</v>
      </c>
      <c r="AQ8" s="66">
        <v>1483.3333333333333</v>
      </c>
      <c r="AR8" s="66">
        <v>1483.3333333333333</v>
      </c>
      <c r="AS8" s="66">
        <v>1483.3333333333333</v>
      </c>
      <c r="AT8" s="66">
        <v>1483.3333333333333</v>
      </c>
      <c r="AU8" s="66">
        <v>1483.3333333333333</v>
      </c>
      <c r="AV8" s="66">
        <v>1483.3333333333333</v>
      </c>
      <c r="AW8" s="66">
        <v>1483.3333333333333</v>
      </c>
      <c r="AX8" s="66">
        <v>1483.3333333333333</v>
      </c>
      <c r="AY8" s="66">
        <v>1483.3333333333333</v>
      </c>
      <c r="AZ8" s="66">
        <v>1483.3333333333333</v>
      </c>
      <c r="BA8" s="66">
        <v>1483.3333333333333</v>
      </c>
      <c r="BB8" s="66">
        <v>1483.3333333333333</v>
      </c>
      <c r="BC8" s="66">
        <v>1483.3333333333333</v>
      </c>
      <c r="BD8" s="66">
        <v>1483.3333333333333</v>
      </c>
      <c r="BE8" s="66">
        <v>1483.3333333333333</v>
      </c>
      <c r="BF8" s="66">
        <v>1483.3333333333333</v>
      </c>
      <c r="BG8" s="66">
        <v>1483.3333333333333</v>
      </c>
      <c r="BH8" s="66">
        <v>1483.3333333333333</v>
      </c>
      <c r="BI8" s="66">
        <v>1483.3333333333333</v>
      </c>
      <c r="BJ8" s="66">
        <v>1483.3333333333333</v>
      </c>
      <c r="BK8" s="66">
        <v>1483.3333333333333</v>
      </c>
      <c r="BL8" s="66">
        <v>1483.3333333333333</v>
      </c>
      <c r="BM8" s="66">
        <v>1483.3333333333333</v>
      </c>
      <c r="BN8" s="66">
        <v>1483.3333333333333</v>
      </c>
      <c r="BO8" s="66">
        <v>1483.3333333333333</v>
      </c>
      <c r="BP8" s="66">
        <v>1483.3333333333333</v>
      </c>
      <c r="BQ8" s="66">
        <v>1483.3333333333333</v>
      </c>
      <c r="BR8" s="66">
        <v>1483.3333333333333</v>
      </c>
      <c r="BS8" s="66">
        <v>1483.3333333333333</v>
      </c>
      <c r="BT8" s="66">
        <v>1483.3333333333333</v>
      </c>
      <c r="BU8" s="66">
        <v>1483.3333333333333</v>
      </c>
      <c r="BV8" s="66">
        <v>1483.3333333333333</v>
      </c>
      <c r="BW8" s="66">
        <v>1483.3333333333333</v>
      </c>
      <c r="BX8" s="66">
        <v>1483.3333333333333</v>
      </c>
      <c r="BY8" s="66">
        <v>1483.3333333333333</v>
      </c>
      <c r="BZ8" s="66">
        <v>1483.3333333333333</v>
      </c>
      <c r="CA8" s="66"/>
      <c r="CB8" s="66"/>
      <c r="CC8" s="66"/>
      <c r="CD8" s="66"/>
      <c r="CE8" s="72"/>
      <c r="CF8" s="72"/>
      <c r="CG8" s="72"/>
      <c r="CH8" s="72"/>
      <c r="CI8" s="72"/>
      <c r="CJ8" s="72"/>
      <c r="CK8" s="72"/>
      <c r="CL8" s="72"/>
      <c r="CM8" s="72"/>
      <c r="CN8" s="70"/>
    </row>
    <row r="9" spans="1:92" x14ac:dyDescent="0.25">
      <c r="A9" s="63">
        <v>2013</v>
      </c>
      <c r="B9" s="64"/>
      <c r="C9" s="64"/>
      <c r="D9" s="64"/>
      <c r="E9" s="64">
        <v>20348.266666666666</v>
      </c>
      <c r="F9" s="64">
        <v>20348.266666666666</v>
      </c>
      <c r="G9" s="64">
        <v>20348.266666666666</v>
      </c>
      <c r="H9" s="64">
        <v>20348.266666666666</v>
      </c>
      <c r="I9" s="64">
        <v>20348.266666666666</v>
      </c>
      <c r="J9" s="64">
        <v>20348.266666666666</v>
      </c>
      <c r="K9" s="64">
        <v>20348.266666666666</v>
      </c>
      <c r="L9" s="64">
        <v>20348.266666666666</v>
      </c>
      <c r="M9" s="64">
        <v>20348.266666666666</v>
      </c>
      <c r="N9" s="64">
        <v>20348.266666666666</v>
      </c>
      <c r="O9" s="64">
        <v>826.66666666666663</v>
      </c>
      <c r="P9" s="64">
        <v>826.66666666666663</v>
      </c>
      <c r="Q9" s="64">
        <v>826.66666666666663</v>
      </c>
      <c r="R9" s="64">
        <v>826.66666666666663</v>
      </c>
      <c r="S9" s="64">
        <v>826.66666666666663</v>
      </c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71"/>
      <c r="CF9" s="71"/>
      <c r="CG9" s="71"/>
      <c r="CH9" s="71"/>
      <c r="CI9" s="71"/>
      <c r="CJ9" s="71"/>
      <c r="CK9" s="71"/>
      <c r="CL9" s="71"/>
      <c r="CM9" s="71"/>
      <c r="CN9" s="70"/>
    </row>
    <row r="10" spans="1:92" x14ac:dyDescent="0.25">
      <c r="A10" s="65" t="s">
        <v>59</v>
      </c>
      <c r="B10" s="66"/>
      <c r="C10" s="66"/>
      <c r="D10" s="66"/>
      <c r="E10" s="66">
        <v>19521.599999999999</v>
      </c>
      <c r="F10" s="66">
        <v>19521.599999999999</v>
      </c>
      <c r="G10" s="66">
        <v>19521.599999999999</v>
      </c>
      <c r="H10" s="66">
        <v>19521.599999999999</v>
      </c>
      <c r="I10" s="66">
        <v>19521.599999999999</v>
      </c>
      <c r="J10" s="66">
        <v>19521.599999999999</v>
      </c>
      <c r="K10" s="66">
        <v>19521.599999999999</v>
      </c>
      <c r="L10" s="66">
        <v>19521.599999999999</v>
      </c>
      <c r="M10" s="66">
        <v>19521.599999999999</v>
      </c>
      <c r="N10" s="66">
        <v>19521.599999999999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72"/>
      <c r="CF10" s="72"/>
      <c r="CG10" s="72"/>
      <c r="CH10" s="72"/>
      <c r="CI10" s="72"/>
      <c r="CJ10" s="72"/>
      <c r="CK10" s="72"/>
      <c r="CL10" s="72"/>
      <c r="CM10" s="72"/>
      <c r="CN10" s="70"/>
    </row>
    <row r="11" spans="1:92" x14ac:dyDescent="0.25">
      <c r="A11" s="65" t="s">
        <v>60</v>
      </c>
      <c r="B11" s="66"/>
      <c r="C11" s="66"/>
      <c r="D11" s="66"/>
      <c r="E11" s="66">
        <v>826.66666666666663</v>
      </c>
      <c r="F11" s="66">
        <v>826.66666666666663</v>
      </c>
      <c r="G11" s="66">
        <v>826.66666666666663</v>
      </c>
      <c r="H11" s="66">
        <v>826.66666666666663</v>
      </c>
      <c r="I11" s="66">
        <v>826.66666666666663</v>
      </c>
      <c r="J11" s="66">
        <v>826.66666666666663</v>
      </c>
      <c r="K11" s="66">
        <v>826.66666666666663</v>
      </c>
      <c r="L11" s="66">
        <v>826.66666666666663</v>
      </c>
      <c r="M11" s="66">
        <v>826.66666666666663</v>
      </c>
      <c r="N11" s="66">
        <v>826.66666666666663</v>
      </c>
      <c r="O11" s="66">
        <v>826.66666666666663</v>
      </c>
      <c r="P11" s="66">
        <v>826.66666666666663</v>
      </c>
      <c r="Q11" s="66">
        <v>826.66666666666663</v>
      </c>
      <c r="R11" s="66">
        <v>826.66666666666663</v>
      </c>
      <c r="S11" s="66">
        <v>826.66666666666663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72"/>
      <c r="CF11" s="72"/>
      <c r="CG11" s="72"/>
      <c r="CH11" s="72"/>
      <c r="CI11" s="72"/>
      <c r="CJ11" s="72"/>
      <c r="CK11" s="72"/>
      <c r="CL11" s="72"/>
      <c r="CM11" s="72"/>
      <c r="CN11" s="70"/>
    </row>
    <row r="12" spans="1:92" x14ac:dyDescent="0.25">
      <c r="A12" s="63">
        <v>2014</v>
      </c>
      <c r="B12" s="64"/>
      <c r="C12" s="64"/>
      <c r="D12" s="64"/>
      <c r="E12" s="64"/>
      <c r="F12" s="64">
        <v>4371.7066666666669</v>
      </c>
      <c r="G12" s="64">
        <v>4371.7066666666669</v>
      </c>
      <c r="H12" s="64">
        <v>4371.7066666666669</v>
      </c>
      <c r="I12" s="64">
        <v>4371.7066666666669</v>
      </c>
      <c r="J12" s="64">
        <v>4371.7066666666669</v>
      </c>
      <c r="K12" s="64">
        <v>4371.7066666666669</v>
      </c>
      <c r="L12" s="64">
        <v>4371.7066666666669</v>
      </c>
      <c r="M12" s="64">
        <v>4371.7066666666669</v>
      </c>
      <c r="N12" s="64">
        <v>4371.7066666666669</v>
      </c>
      <c r="O12" s="64">
        <v>4371.7066666666669</v>
      </c>
      <c r="P12" s="64">
        <v>334.50666666666666</v>
      </c>
      <c r="Q12" s="64">
        <v>334.50666666666666</v>
      </c>
      <c r="R12" s="64">
        <v>334.50666666666666</v>
      </c>
      <c r="S12" s="64">
        <v>334.50666666666666</v>
      </c>
      <c r="T12" s="64">
        <v>334.50666666666666</v>
      </c>
      <c r="U12" s="64">
        <v>334.50666666666666</v>
      </c>
      <c r="V12" s="64">
        <v>334.50666666666666</v>
      </c>
      <c r="W12" s="64">
        <v>334.50666666666666</v>
      </c>
      <c r="X12" s="64">
        <v>334.50666666666666</v>
      </c>
      <c r="Y12" s="64">
        <v>334.50666666666666</v>
      </c>
      <c r="Z12" s="64">
        <v>334.50666666666666</v>
      </c>
      <c r="AA12" s="64">
        <v>334.50666666666666</v>
      </c>
      <c r="AB12" s="64">
        <v>334.50666666666666</v>
      </c>
      <c r="AC12" s="64">
        <v>334.50666666666666</v>
      </c>
      <c r="AD12" s="64">
        <v>334.50666666666666</v>
      </c>
      <c r="AE12" s="64">
        <v>334.50666666666666</v>
      </c>
      <c r="AF12" s="64">
        <v>334.50666666666666</v>
      </c>
      <c r="AG12" s="64">
        <v>334.50666666666666</v>
      </c>
      <c r="AH12" s="64">
        <v>334.50666666666666</v>
      </c>
      <c r="AI12" s="64">
        <v>334.50666666666666</v>
      </c>
      <c r="AJ12" s="64">
        <v>334.50666666666666</v>
      </c>
      <c r="AK12" s="64">
        <v>334.50666666666666</v>
      </c>
      <c r="AL12" s="64">
        <v>334.50666666666666</v>
      </c>
      <c r="AM12" s="64">
        <v>334.50666666666666</v>
      </c>
      <c r="AN12" s="64">
        <v>334.50666666666666</v>
      </c>
      <c r="AO12" s="64">
        <v>334.50666666666666</v>
      </c>
      <c r="AP12" s="64">
        <v>334.50666666666666</v>
      </c>
      <c r="AQ12" s="64">
        <v>334.50666666666666</v>
      </c>
      <c r="AR12" s="64">
        <v>334.50666666666666</v>
      </c>
      <c r="AS12" s="64">
        <v>334.50666666666666</v>
      </c>
      <c r="AT12" s="64">
        <v>334.50666666666666</v>
      </c>
      <c r="AU12" s="64">
        <v>334.50666666666666</v>
      </c>
      <c r="AV12" s="64">
        <v>334.50666666666666</v>
      </c>
      <c r="AW12" s="64">
        <v>334.50666666666666</v>
      </c>
      <c r="AX12" s="64">
        <v>334.50666666666666</v>
      </c>
      <c r="AY12" s="64">
        <v>334.50666666666666</v>
      </c>
      <c r="AZ12" s="64">
        <v>334.50666666666666</v>
      </c>
      <c r="BA12" s="64">
        <v>334.50666666666666</v>
      </c>
      <c r="BB12" s="64">
        <v>334.50666666666666</v>
      </c>
      <c r="BC12" s="64">
        <v>334.50666666666666</v>
      </c>
      <c r="BD12" s="64">
        <v>334.50666666666666</v>
      </c>
      <c r="BE12" s="64">
        <v>334.50666666666666</v>
      </c>
      <c r="BF12" s="64">
        <v>334.50666666666666</v>
      </c>
      <c r="BG12" s="64">
        <v>334.50666666666666</v>
      </c>
      <c r="BH12" s="64">
        <v>334.50666666666666</v>
      </c>
      <c r="BI12" s="64">
        <v>334.50666666666666</v>
      </c>
      <c r="BJ12" s="64">
        <v>334.50666666666666</v>
      </c>
      <c r="BK12" s="64">
        <v>334.50666666666666</v>
      </c>
      <c r="BL12" s="64">
        <v>334.50666666666666</v>
      </c>
      <c r="BM12" s="64">
        <v>334.50666666666666</v>
      </c>
      <c r="BN12" s="64">
        <v>334.50666666666666</v>
      </c>
      <c r="BO12" s="64">
        <v>334.50666666666666</v>
      </c>
      <c r="BP12" s="64">
        <v>334.50666666666666</v>
      </c>
      <c r="BQ12" s="64">
        <v>334.50666666666666</v>
      </c>
      <c r="BR12" s="64">
        <v>334.50666666666666</v>
      </c>
      <c r="BS12" s="64">
        <v>334.50666666666666</v>
      </c>
      <c r="BT12" s="64">
        <v>334.50666666666666</v>
      </c>
      <c r="BU12" s="64">
        <v>334.50666666666666</v>
      </c>
      <c r="BV12" s="64">
        <v>334.50666666666666</v>
      </c>
      <c r="BW12" s="64">
        <v>334.50666666666666</v>
      </c>
      <c r="BX12" s="64">
        <v>334.50666666666666</v>
      </c>
      <c r="BY12" s="64">
        <v>334.50666666666666</v>
      </c>
      <c r="BZ12" s="64">
        <v>334.50666666666666</v>
      </c>
      <c r="CA12" s="64">
        <v>334.50666666666666</v>
      </c>
      <c r="CB12" s="64">
        <v>334.50666666666666</v>
      </c>
      <c r="CC12" s="64"/>
      <c r="CD12" s="64"/>
      <c r="CE12" s="71"/>
      <c r="CF12" s="71"/>
      <c r="CG12" s="71"/>
      <c r="CH12" s="71"/>
      <c r="CI12" s="71"/>
      <c r="CJ12" s="71"/>
      <c r="CK12" s="71"/>
      <c r="CL12" s="71"/>
      <c r="CM12" s="71"/>
      <c r="CN12" s="70"/>
    </row>
    <row r="13" spans="1:92" x14ac:dyDescent="0.25">
      <c r="A13" s="65" t="s">
        <v>59</v>
      </c>
      <c r="B13" s="66"/>
      <c r="C13" s="66"/>
      <c r="D13" s="66"/>
      <c r="E13" s="66"/>
      <c r="F13" s="66">
        <v>4037.2</v>
      </c>
      <c r="G13" s="66">
        <v>4037.2</v>
      </c>
      <c r="H13" s="66">
        <v>4037.2</v>
      </c>
      <c r="I13" s="66">
        <v>4037.2</v>
      </c>
      <c r="J13" s="66">
        <v>4037.2</v>
      </c>
      <c r="K13" s="66">
        <v>4037.2</v>
      </c>
      <c r="L13" s="66">
        <v>4037.2</v>
      </c>
      <c r="M13" s="66">
        <v>4037.2</v>
      </c>
      <c r="N13" s="66">
        <v>4037.2</v>
      </c>
      <c r="O13" s="66">
        <v>4037.2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72"/>
      <c r="CF13" s="72"/>
      <c r="CG13" s="72"/>
      <c r="CH13" s="72"/>
      <c r="CI13" s="72"/>
      <c r="CJ13" s="72"/>
      <c r="CK13" s="72"/>
      <c r="CL13" s="72"/>
      <c r="CM13" s="72"/>
      <c r="CN13" s="70"/>
    </row>
    <row r="14" spans="1:92" x14ac:dyDescent="0.25">
      <c r="A14" s="65" t="s">
        <v>57</v>
      </c>
      <c r="B14" s="66"/>
      <c r="C14" s="66"/>
      <c r="D14" s="66"/>
      <c r="E14" s="66"/>
      <c r="F14" s="66">
        <v>334.50666666666666</v>
      </c>
      <c r="G14" s="66">
        <v>334.50666666666666</v>
      </c>
      <c r="H14" s="66">
        <v>334.50666666666666</v>
      </c>
      <c r="I14" s="66">
        <v>334.50666666666666</v>
      </c>
      <c r="J14" s="66">
        <v>334.50666666666666</v>
      </c>
      <c r="K14" s="66">
        <v>334.50666666666666</v>
      </c>
      <c r="L14" s="66">
        <v>334.50666666666666</v>
      </c>
      <c r="M14" s="66">
        <v>334.50666666666666</v>
      </c>
      <c r="N14" s="66">
        <v>334.50666666666666</v>
      </c>
      <c r="O14" s="66">
        <v>334.50666666666666</v>
      </c>
      <c r="P14" s="66">
        <v>334.50666666666666</v>
      </c>
      <c r="Q14" s="66">
        <v>334.50666666666666</v>
      </c>
      <c r="R14" s="66">
        <v>334.50666666666666</v>
      </c>
      <c r="S14" s="66">
        <v>334.50666666666666</v>
      </c>
      <c r="T14" s="66">
        <v>334.50666666666666</v>
      </c>
      <c r="U14" s="66">
        <v>334.50666666666666</v>
      </c>
      <c r="V14" s="66">
        <v>334.50666666666666</v>
      </c>
      <c r="W14" s="66">
        <v>334.50666666666666</v>
      </c>
      <c r="X14" s="66">
        <v>334.50666666666666</v>
      </c>
      <c r="Y14" s="66">
        <v>334.50666666666666</v>
      </c>
      <c r="Z14" s="66">
        <v>334.50666666666666</v>
      </c>
      <c r="AA14" s="66">
        <v>334.50666666666666</v>
      </c>
      <c r="AB14" s="66">
        <v>334.50666666666666</v>
      </c>
      <c r="AC14" s="66">
        <v>334.50666666666666</v>
      </c>
      <c r="AD14" s="66">
        <v>334.50666666666666</v>
      </c>
      <c r="AE14" s="66">
        <v>334.50666666666666</v>
      </c>
      <c r="AF14" s="66">
        <v>334.50666666666666</v>
      </c>
      <c r="AG14" s="66">
        <v>334.50666666666666</v>
      </c>
      <c r="AH14" s="66">
        <v>334.50666666666666</v>
      </c>
      <c r="AI14" s="66">
        <v>334.50666666666666</v>
      </c>
      <c r="AJ14" s="66">
        <v>334.50666666666666</v>
      </c>
      <c r="AK14" s="66">
        <v>334.50666666666666</v>
      </c>
      <c r="AL14" s="66">
        <v>334.50666666666666</v>
      </c>
      <c r="AM14" s="66">
        <v>334.50666666666666</v>
      </c>
      <c r="AN14" s="66">
        <v>334.50666666666666</v>
      </c>
      <c r="AO14" s="66">
        <v>334.50666666666666</v>
      </c>
      <c r="AP14" s="66">
        <v>334.50666666666666</v>
      </c>
      <c r="AQ14" s="66">
        <v>334.50666666666666</v>
      </c>
      <c r="AR14" s="66">
        <v>334.50666666666666</v>
      </c>
      <c r="AS14" s="66">
        <v>334.50666666666666</v>
      </c>
      <c r="AT14" s="66">
        <v>334.50666666666666</v>
      </c>
      <c r="AU14" s="66">
        <v>334.50666666666666</v>
      </c>
      <c r="AV14" s="66">
        <v>334.50666666666666</v>
      </c>
      <c r="AW14" s="66">
        <v>334.50666666666666</v>
      </c>
      <c r="AX14" s="66">
        <v>334.50666666666666</v>
      </c>
      <c r="AY14" s="66">
        <v>334.50666666666666</v>
      </c>
      <c r="AZ14" s="66">
        <v>334.50666666666666</v>
      </c>
      <c r="BA14" s="66">
        <v>334.50666666666666</v>
      </c>
      <c r="BB14" s="66">
        <v>334.50666666666666</v>
      </c>
      <c r="BC14" s="66">
        <v>334.50666666666666</v>
      </c>
      <c r="BD14" s="66">
        <v>334.50666666666666</v>
      </c>
      <c r="BE14" s="66">
        <v>334.50666666666666</v>
      </c>
      <c r="BF14" s="66">
        <v>334.50666666666666</v>
      </c>
      <c r="BG14" s="66">
        <v>334.50666666666666</v>
      </c>
      <c r="BH14" s="66">
        <v>334.50666666666666</v>
      </c>
      <c r="BI14" s="66">
        <v>334.50666666666666</v>
      </c>
      <c r="BJ14" s="66">
        <v>334.50666666666666</v>
      </c>
      <c r="BK14" s="66">
        <v>334.50666666666666</v>
      </c>
      <c r="BL14" s="66">
        <v>334.50666666666666</v>
      </c>
      <c r="BM14" s="66">
        <v>334.50666666666666</v>
      </c>
      <c r="BN14" s="66">
        <v>334.50666666666666</v>
      </c>
      <c r="BO14" s="66">
        <v>334.50666666666666</v>
      </c>
      <c r="BP14" s="66">
        <v>334.50666666666666</v>
      </c>
      <c r="BQ14" s="66">
        <v>334.50666666666666</v>
      </c>
      <c r="BR14" s="66">
        <v>334.50666666666666</v>
      </c>
      <c r="BS14" s="66">
        <v>334.50666666666666</v>
      </c>
      <c r="BT14" s="66">
        <v>334.50666666666666</v>
      </c>
      <c r="BU14" s="66">
        <v>334.50666666666666</v>
      </c>
      <c r="BV14" s="66">
        <v>334.50666666666666</v>
      </c>
      <c r="BW14" s="66">
        <v>334.50666666666666</v>
      </c>
      <c r="BX14" s="66">
        <v>334.50666666666666</v>
      </c>
      <c r="BY14" s="66">
        <v>334.50666666666666</v>
      </c>
      <c r="BZ14" s="66">
        <v>334.50666666666666</v>
      </c>
      <c r="CA14" s="66">
        <v>334.50666666666666</v>
      </c>
      <c r="CB14" s="66">
        <v>334.50666666666666</v>
      </c>
      <c r="CC14" s="66"/>
      <c r="CD14" s="66"/>
      <c r="CE14" s="72"/>
      <c r="CF14" s="72"/>
      <c r="CG14" s="72"/>
      <c r="CH14" s="72"/>
      <c r="CI14" s="72"/>
      <c r="CJ14" s="72"/>
      <c r="CK14" s="72"/>
      <c r="CL14" s="72"/>
      <c r="CM14" s="72"/>
      <c r="CN14" s="70"/>
    </row>
    <row r="15" spans="1:92" x14ac:dyDescent="0.25">
      <c r="A15" s="63">
        <v>2015</v>
      </c>
      <c r="B15" s="64"/>
      <c r="C15" s="64"/>
      <c r="D15" s="64"/>
      <c r="E15" s="64"/>
      <c r="F15" s="64"/>
      <c r="G15" s="64">
        <v>1823.0133333333333</v>
      </c>
      <c r="H15" s="64">
        <v>1823.0133333333333</v>
      </c>
      <c r="I15" s="64">
        <v>1823.0133333333333</v>
      </c>
      <c r="J15" s="64">
        <v>1823.0133333333333</v>
      </c>
      <c r="K15" s="64">
        <v>1823.0133333333333</v>
      </c>
      <c r="L15" s="64">
        <v>1823.0133333333333</v>
      </c>
      <c r="M15" s="64">
        <v>1823.0133333333333</v>
      </c>
      <c r="N15" s="64">
        <v>1823.0133333333333</v>
      </c>
      <c r="O15" s="64">
        <v>1823.0133333333333</v>
      </c>
      <c r="P15" s="64">
        <v>1823.0133333333333</v>
      </c>
      <c r="Q15" s="64">
        <v>1823.0133333333333</v>
      </c>
      <c r="R15" s="64">
        <v>1823.0133333333333</v>
      </c>
      <c r="S15" s="64">
        <v>1823.0133333333333</v>
      </c>
      <c r="T15" s="64">
        <v>1823.0133333333333</v>
      </c>
      <c r="U15" s="64">
        <v>1823.0133333333333</v>
      </c>
      <c r="V15" s="64">
        <v>1823.0133333333333</v>
      </c>
      <c r="W15" s="64">
        <v>1823.0133333333333</v>
      </c>
      <c r="X15" s="64">
        <v>1823.0133333333333</v>
      </c>
      <c r="Y15" s="64">
        <v>1823.0133333333333</v>
      </c>
      <c r="Z15" s="64">
        <v>1823.0133333333333</v>
      </c>
      <c r="AA15" s="64">
        <v>1823.0133333333333</v>
      </c>
      <c r="AB15" s="64">
        <v>1823.0133333333333</v>
      </c>
      <c r="AC15" s="64">
        <v>1823.0133333333333</v>
      </c>
      <c r="AD15" s="64">
        <v>1823.0133333333333</v>
      </c>
      <c r="AE15" s="64">
        <v>1823.0133333333333</v>
      </c>
      <c r="AF15" s="64">
        <v>1823.0133333333333</v>
      </c>
      <c r="AG15" s="64">
        <v>1823.0133333333333</v>
      </c>
      <c r="AH15" s="64">
        <v>1823.0133333333333</v>
      </c>
      <c r="AI15" s="64">
        <v>1823.0133333333333</v>
      </c>
      <c r="AJ15" s="64">
        <v>1823.0133333333333</v>
      </c>
      <c r="AK15" s="64">
        <v>1823.0133333333333</v>
      </c>
      <c r="AL15" s="64">
        <v>1823.0133333333333</v>
      </c>
      <c r="AM15" s="64">
        <v>1823.0133333333333</v>
      </c>
      <c r="AN15" s="64">
        <v>1823.0133333333333</v>
      </c>
      <c r="AO15" s="64">
        <v>1823.0133333333333</v>
      </c>
      <c r="AP15" s="64">
        <v>1823.0133333333333</v>
      </c>
      <c r="AQ15" s="64">
        <v>1823.0133333333333</v>
      </c>
      <c r="AR15" s="64">
        <v>1823.0133333333333</v>
      </c>
      <c r="AS15" s="64">
        <v>1823.0133333333333</v>
      </c>
      <c r="AT15" s="64">
        <v>1823.0133333333333</v>
      </c>
      <c r="AU15" s="64">
        <v>1823.0133333333333</v>
      </c>
      <c r="AV15" s="64">
        <v>1823.0133333333333</v>
      </c>
      <c r="AW15" s="64">
        <v>1823.0133333333333</v>
      </c>
      <c r="AX15" s="64">
        <v>1823.0133333333333</v>
      </c>
      <c r="AY15" s="64">
        <v>1823.0133333333333</v>
      </c>
      <c r="AZ15" s="64">
        <v>1823.0133333333333</v>
      </c>
      <c r="BA15" s="64">
        <v>1823.0133333333333</v>
      </c>
      <c r="BB15" s="64">
        <v>1823.0133333333333</v>
      </c>
      <c r="BC15" s="64">
        <v>1823.0133333333333</v>
      </c>
      <c r="BD15" s="64">
        <v>1823.0133333333333</v>
      </c>
      <c r="BE15" s="64">
        <v>1823.0133333333333</v>
      </c>
      <c r="BF15" s="64">
        <v>1823.0133333333333</v>
      </c>
      <c r="BG15" s="64">
        <v>1823.0133333333333</v>
      </c>
      <c r="BH15" s="64">
        <v>1823.0133333333333</v>
      </c>
      <c r="BI15" s="64">
        <v>1823.0133333333333</v>
      </c>
      <c r="BJ15" s="64">
        <v>1823.0133333333333</v>
      </c>
      <c r="BK15" s="64">
        <v>1823.0133333333333</v>
      </c>
      <c r="BL15" s="64">
        <v>1823.0133333333333</v>
      </c>
      <c r="BM15" s="64">
        <v>1823.0133333333333</v>
      </c>
      <c r="BN15" s="64">
        <v>1823.0133333333333</v>
      </c>
      <c r="BO15" s="64">
        <v>1823.0133333333333</v>
      </c>
      <c r="BP15" s="64">
        <v>1823.0133333333333</v>
      </c>
      <c r="BQ15" s="64">
        <v>1823.0133333333333</v>
      </c>
      <c r="BR15" s="64">
        <v>1823.0133333333333</v>
      </c>
      <c r="BS15" s="64">
        <v>1823.0133333333333</v>
      </c>
      <c r="BT15" s="64">
        <v>1823.0133333333333</v>
      </c>
      <c r="BU15" s="64">
        <v>1823.0133333333333</v>
      </c>
      <c r="BV15" s="64">
        <v>1823.0133333333333</v>
      </c>
      <c r="BW15" s="64">
        <v>1823.0133333333333</v>
      </c>
      <c r="BX15" s="64">
        <v>1823.0133333333333</v>
      </c>
      <c r="BY15" s="64">
        <v>1823.0133333333333</v>
      </c>
      <c r="BZ15" s="64">
        <v>1823.0133333333333</v>
      </c>
      <c r="CA15" s="64">
        <v>1823.0133333333333</v>
      </c>
      <c r="CB15" s="64">
        <v>1823.0133333333333</v>
      </c>
      <c r="CC15" s="64">
        <v>1823.0133333333333</v>
      </c>
      <c r="CD15" s="64"/>
      <c r="CE15" s="71"/>
      <c r="CF15" s="71"/>
      <c r="CG15" s="71"/>
      <c r="CH15" s="71"/>
      <c r="CI15" s="71"/>
      <c r="CJ15" s="71"/>
      <c r="CK15" s="71"/>
      <c r="CL15" s="71"/>
      <c r="CM15" s="71"/>
      <c r="CN15" s="70"/>
    </row>
    <row r="16" spans="1:92" x14ac:dyDescent="0.25">
      <c r="A16" s="65" t="s">
        <v>57</v>
      </c>
      <c r="B16" s="66"/>
      <c r="C16" s="66"/>
      <c r="D16" s="66"/>
      <c r="E16" s="66"/>
      <c r="F16" s="66"/>
      <c r="G16" s="66">
        <v>1823.0133333333333</v>
      </c>
      <c r="H16" s="66">
        <v>1823.0133333333333</v>
      </c>
      <c r="I16" s="66">
        <v>1823.0133333333333</v>
      </c>
      <c r="J16" s="66">
        <v>1823.0133333333333</v>
      </c>
      <c r="K16" s="66">
        <v>1823.0133333333333</v>
      </c>
      <c r="L16" s="66">
        <v>1823.0133333333333</v>
      </c>
      <c r="M16" s="66">
        <v>1823.0133333333333</v>
      </c>
      <c r="N16" s="66">
        <v>1823.0133333333333</v>
      </c>
      <c r="O16" s="66">
        <v>1823.0133333333333</v>
      </c>
      <c r="P16" s="66">
        <v>1823.0133333333333</v>
      </c>
      <c r="Q16" s="66">
        <v>1823.0133333333333</v>
      </c>
      <c r="R16" s="66">
        <v>1823.0133333333333</v>
      </c>
      <c r="S16" s="66">
        <v>1823.0133333333333</v>
      </c>
      <c r="T16" s="66">
        <v>1823.0133333333333</v>
      </c>
      <c r="U16" s="66">
        <v>1823.0133333333333</v>
      </c>
      <c r="V16" s="66">
        <v>1823.0133333333333</v>
      </c>
      <c r="W16" s="66">
        <v>1823.0133333333333</v>
      </c>
      <c r="X16" s="66">
        <v>1823.0133333333333</v>
      </c>
      <c r="Y16" s="66">
        <v>1823.0133333333333</v>
      </c>
      <c r="Z16" s="66">
        <v>1823.0133333333333</v>
      </c>
      <c r="AA16" s="66">
        <v>1823.0133333333333</v>
      </c>
      <c r="AB16" s="66">
        <v>1823.0133333333333</v>
      </c>
      <c r="AC16" s="66">
        <v>1823.0133333333333</v>
      </c>
      <c r="AD16" s="66">
        <v>1823.0133333333333</v>
      </c>
      <c r="AE16" s="66">
        <v>1823.0133333333333</v>
      </c>
      <c r="AF16" s="66">
        <v>1823.0133333333333</v>
      </c>
      <c r="AG16" s="66">
        <v>1823.0133333333333</v>
      </c>
      <c r="AH16" s="66">
        <v>1823.0133333333333</v>
      </c>
      <c r="AI16" s="66">
        <v>1823.0133333333333</v>
      </c>
      <c r="AJ16" s="66">
        <v>1823.0133333333333</v>
      </c>
      <c r="AK16" s="66">
        <v>1823.0133333333333</v>
      </c>
      <c r="AL16" s="66">
        <v>1823.0133333333333</v>
      </c>
      <c r="AM16" s="66">
        <v>1823.0133333333333</v>
      </c>
      <c r="AN16" s="66">
        <v>1823.0133333333333</v>
      </c>
      <c r="AO16" s="66">
        <v>1823.0133333333333</v>
      </c>
      <c r="AP16" s="66">
        <v>1823.0133333333333</v>
      </c>
      <c r="AQ16" s="66">
        <v>1823.0133333333333</v>
      </c>
      <c r="AR16" s="66">
        <v>1823.0133333333333</v>
      </c>
      <c r="AS16" s="66">
        <v>1823.0133333333333</v>
      </c>
      <c r="AT16" s="66">
        <v>1823.0133333333333</v>
      </c>
      <c r="AU16" s="66">
        <v>1823.0133333333333</v>
      </c>
      <c r="AV16" s="66">
        <v>1823.0133333333333</v>
      </c>
      <c r="AW16" s="66">
        <v>1823.0133333333333</v>
      </c>
      <c r="AX16" s="66">
        <v>1823.0133333333333</v>
      </c>
      <c r="AY16" s="66">
        <v>1823.0133333333333</v>
      </c>
      <c r="AZ16" s="66">
        <v>1823.0133333333333</v>
      </c>
      <c r="BA16" s="66">
        <v>1823.0133333333333</v>
      </c>
      <c r="BB16" s="66">
        <v>1823.0133333333333</v>
      </c>
      <c r="BC16" s="66">
        <v>1823.0133333333333</v>
      </c>
      <c r="BD16" s="66">
        <v>1823.0133333333333</v>
      </c>
      <c r="BE16" s="66">
        <v>1823.0133333333333</v>
      </c>
      <c r="BF16" s="66">
        <v>1823.0133333333333</v>
      </c>
      <c r="BG16" s="66">
        <v>1823.0133333333333</v>
      </c>
      <c r="BH16" s="66">
        <v>1823.0133333333333</v>
      </c>
      <c r="BI16" s="66">
        <v>1823.0133333333333</v>
      </c>
      <c r="BJ16" s="66">
        <v>1823.0133333333333</v>
      </c>
      <c r="BK16" s="66">
        <v>1823.0133333333333</v>
      </c>
      <c r="BL16" s="66">
        <v>1823.0133333333333</v>
      </c>
      <c r="BM16" s="66">
        <v>1823.0133333333333</v>
      </c>
      <c r="BN16" s="66">
        <v>1823.0133333333333</v>
      </c>
      <c r="BO16" s="66">
        <v>1823.0133333333333</v>
      </c>
      <c r="BP16" s="66">
        <v>1823.0133333333333</v>
      </c>
      <c r="BQ16" s="66">
        <v>1823.0133333333333</v>
      </c>
      <c r="BR16" s="66">
        <v>1823.0133333333333</v>
      </c>
      <c r="BS16" s="66">
        <v>1823.0133333333333</v>
      </c>
      <c r="BT16" s="66">
        <v>1823.0133333333333</v>
      </c>
      <c r="BU16" s="66">
        <v>1823.0133333333333</v>
      </c>
      <c r="BV16" s="66">
        <v>1823.0133333333333</v>
      </c>
      <c r="BW16" s="66">
        <v>1823.0133333333333</v>
      </c>
      <c r="BX16" s="66">
        <v>1823.0133333333333</v>
      </c>
      <c r="BY16" s="66">
        <v>1823.0133333333333</v>
      </c>
      <c r="BZ16" s="66">
        <v>1823.0133333333333</v>
      </c>
      <c r="CA16" s="66">
        <v>1823.0133333333333</v>
      </c>
      <c r="CB16" s="66">
        <v>1823.0133333333333</v>
      </c>
      <c r="CC16" s="66">
        <v>1823.0133333333333</v>
      </c>
      <c r="CD16" s="66"/>
      <c r="CE16" s="72"/>
      <c r="CF16" s="72"/>
      <c r="CG16" s="72"/>
      <c r="CH16" s="72"/>
      <c r="CI16" s="72"/>
      <c r="CJ16" s="72"/>
      <c r="CK16" s="72"/>
      <c r="CL16" s="72"/>
      <c r="CM16" s="72"/>
      <c r="CN16" s="70"/>
    </row>
    <row r="17" spans="1:92" x14ac:dyDescent="0.25">
      <c r="A17" s="63">
        <v>2016</v>
      </c>
      <c r="B17" s="64"/>
      <c r="C17" s="64"/>
      <c r="D17" s="64"/>
      <c r="E17" s="64"/>
      <c r="F17" s="64"/>
      <c r="G17" s="64"/>
      <c r="H17" s="64">
        <v>13320</v>
      </c>
      <c r="I17" s="64">
        <v>13320</v>
      </c>
      <c r="J17" s="64">
        <v>13320</v>
      </c>
      <c r="K17" s="64">
        <v>13320</v>
      </c>
      <c r="L17" s="64">
        <v>13320</v>
      </c>
      <c r="M17" s="64">
        <v>13320</v>
      </c>
      <c r="N17" s="64">
        <v>13320</v>
      </c>
      <c r="O17" s="64">
        <v>13320</v>
      </c>
      <c r="P17" s="64">
        <v>13320</v>
      </c>
      <c r="Q17" s="64">
        <v>13320</v>
      </c>
      <c r="R17" s="64">
        <v>13320</v>
      </c>
      <c r="S17" s="64">
        <v>13320</v>
      </c>
      <c r="T17" s="64">
        <v>13320</v>
      </c>
      <c r="U17" s="64">
        <v>13320</v>
      </c>
      <c r="V17" s="64">
        <v>13320</v>
      </c>
      <c r="W17" s="64">
        <v>13320</v>
      </c>
      <c r="X17" s="64">
        <v>13320</v>
      </c>
      <c r="Y17" s="64">
        <v>13320</v>
      </c>
      <c r="Z17" s="64">
        <v>13320</v>
      </c>
      <c r="AA17" s="64">
        <v>13320</v>
      </c>
      <c r="AB17" s="64">
        <v>13320</v>
      </c>
      <c r="AC17" s="64">
        <v>13320</v>
      </c>
      <c r="AD17" s="64">
        <v>13320</v>
      </c>
      <c r="AE17" s="64">
        <v>13320</v>
      </c>
      <c r="AF17" s="64">
        <v>13320</v>
      </c>
      <c r="AG17" s="64">
        <v>7320</v>
      </c>
      <c r="AH17" s="64">
        <v>7320</v>
      </c>
      <c r="AI17" s="64">
        <v>7320</v>
      </c>
      <c r="AJ17" s="64">
        <v>7320</v>
      </c>
      <c r="AK17" s="64">
        <v>7320</v>
      </c>
      <c r="AL17" s="64">
        <v>7320</v>
      </c>
      <c r="AM17" s="64">
        <v>7320</v>
      </c>
      <c r="AN17" s="64">
        <v>7320</v>
      </c>
      <c r="AO17" s="64">
        <v>7320</v>
      </c>
      <c r="AP17" s="64">
        <v>7320</v>
      </c>
      <c r="AQ17" s="64">
        <v>7320</v>
      </c>
      <c r="AR17" s="64">
        <v>7320</v>
      </c>
      <c r="AS17" s="64">
        <v>7320</v>
      </c>
      <c r="AT17" s="64">
        <v>7320</v>
      </c>
      <c r="AU17" s="64">
        <v>7320</v>
      </c>
      <c r="AV17" s="64">
        <v>7320</v>
      </c>
      <c r="AW17" s="64">
        <v>7320</v>
      </c>
      <c r="AX17" s="64">
        <v>7320</v>
      </c>
      <c r="AY17" s="64">
        <v>7320</v>
      </c>
      <c r="AZ17" s="64">
        <v>7320</v>
      </c>
      <c r="BA17" s="64">
        <v>7320</v>
      </c>
      <c r="BB17" s="64">
        <v>7320</v>
      </c>
      <c r="BC17" s="64">
        <v>7320</v>
      </c>
      <c r="BD17" s="64">
        <v>7320</v>
      </c>
      <c r="BE17" s="64">
        <v>7320</v>
      </c>
      <c r="BF17" s="64">
        <v>7320</v>
      </c>
      <c r="BG17" s="64">
        <v>7320</v>
      </c>
      <c r="BH17" s="64">
        <v>7320</v>
      </c>
      <c r="BI17" s="64">
        <v>7320</v>
      </c>
      <c r="BJ17" s="64">
        <v>7320</v>
      </c>
      <c r="BK17" s="64">
        <v>7320</v>
      </c>
      <c r="BL17" s="64">
        <v>7320</v>
      </c>
      <c r="BM17" s="64">
        <v>7320</v>
      </c>
      <c r="BN17" s="64">
        <v>7320</v>
      </c>
      <c r="BO17" s="64">
        <v>7320</v>
      </c>
      <c r="BP17" s="64">
        <v>7320</v>
      </c>
      <c r="BQ17" s="64">
        <v>7320</v>
      </c>
      <c r="BR17" s="64">
        <v>7320</v>
      </c>
      <c r="BS17" s="64">
        <v>7320</v>
      </c>
      <c r="BT17" s="64">
        <v>7320</v>
      </c>
      <c r="BU17" s="64">
        <v>7320</v>
      </c>
      <c r="BV17" s="64">
        <v>7320</v>
      </c>
      <c r="BW17" s="64">
        <v>7320</v>
      </c>
      <c r="BX17" s="64">
        <v>7320</v>
      </c>
      <c r="BY17" s="64">
        <v>7320</v>
      </c>
      <c r="BZ17" s="64">
        <v>7320</v>
      </c>
      <c r="CA17" s="64">
        <v>7320</v>
      </c>
      <c r="CB17" s="64">
        <v>7320</v>
      </c>
      <c r="CC17" s="64">
        <v>7320</v>
      </c>
      <c r="CD17" s="64">
        <v>7320</v>
      </c>
      <c r="CE17" s="71"/>
      <c r="CF17" s="71"/>
      <c r="CG17" s="71"/>
      <c r="CH17" s="71"/>
      <c r="CI17" s="71"/>
      <c r="CJ17" s="71"/>
      <c r="CK17" s="71"/>
      <c r="CL17" s="71"/>
      <c r="CM17" s="71"/>
      <c r="CN17" s="70"/>
    </row>
    <row r="18" spans="1:92" x14ac:dyDescent="0.25">
      <c r="A18" s="65" t="s">
        <v>61</v>
      </c>
      <c r="B18" s="66"/>
      <c r="C18" s="66"/>
      <c r="D18" s="66"/>
      <c r="E18" s="66"/>
      <c r="F18" s="66"/>
      <c r="G18" s="66"/>
      <c r="H18" s="66">
        <v>6000</v>
      </c>
      <c r="I18" s="66">
        <v>6000</v>
      </c>
      <c r="J18" s="66">
        <v>6000</v>
      </c>
      <c r="K18" s="66">
        <v>6000</v>
      </c>
      <c r="L18" s="66">
        <v>6000</v>
      </c>
      <c r="M18" s="66">
        <v>6000</v>
      </c>
      <c r="N18" s="66">
        <v>6000</v>
      </c>
      <c r="O18" s="66">
        <v>6000</v>
      </c>
      <c r="P18" s="66">
        <v>6000</v>
      </c>
      <c r="Q18" s="66">
        <v>6000</v>
      </c>
      <c r="R18" s="66">
        <v>6000</v>
      </c>
      <c r="S18" s="66">
        <v>6000</v>
      </c>
      <c r="T18" s="66">
        <v>6000</v>
      </c>
      <c r="U18" s="66">
        <v>6000</v>
      </c>
      <c r="V18" s="66">
        <v>6000</v>
      </c>
      <c r="W18" s="66">
        <v>6000</v>
      </c>
      <c r="X18" s="66">
        <v>6000</v>
      </c>
      <c r="Y18" s="66">
        <v>6000</v>
      </c>
      <c r="Z18" s="66">
        <v>6000</v>
      </c>
      <c r="AA18" s="66">
        <v>6000</v>
      </c>
      <c r="AB18" s="66">
        <v>6000</v>
      </c>
      <c r="AC18" s="66">
        <v>6000</v>
      </c>
      <c r="AD18" s="66">
        <v>6000</v>
      </c>
      <c r="AE18" s="66">
        <v>6000</v>
      </c>
      <c r="AF18" s="66">
        <v>6000</v>
      </c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72"/>
      <c r="CF18" s="72"/>
      <c r="CG18" s="72"/>
      <c r="CH18" s="72"/>
      <c r="CI18" s="72"/>
      <c r="CJ18" s="72"/>
      <c r="CK18" s="72"/>
      <c r="CL18" s="72"/>
      <c r="CM18" s="72"/>
      <c r="CN18" s="70"/>
    </row>
    <row r="19" spans="1:92" x14ac:dyDescent="0.25">
      <c r="A19" s="65" t="s">
        <v>51</v>
      </c>
      <c r="B19" s="66"/>
      <c r="C19" s="66"/>
      <c r="D19" s="66"/>
      <c r="E19" s="66"/>
      <c r="F19" s="66"/>
      <c r="G19" s="66"/>
      <c r="H19" s="66">
        <v>2653.3333333333335</v>
      </c>
      <c r="I19" s="66">
        <v>2653.3333333333335</v>
      </c>
      <c r="J19" s="66">
        <v>2653.3333333333335</v>
      </c>
      <c r="K19" s="66">
        <v>2653.3333333333335</v>
      </c>
      <c r="L19" s="66">
        <v>2653.3333333333335</v>
      </c>
      <c r="M19" s="66">
        <v>2653.3333333333335</v>
      </c>
      <c r="N19" s="66">
        <v>2653.3333333333335</v>
      </c>
      <c r="O19" s="66">
        <v>2653.3333333333335</v>
      </c>
      <c r="P19" s="66">
        <v>2653.3333333333335</v>
      </c>
      <c r="Q19" s="66">
        <v>2653.3333333333335</v>
      </c>
      <c r="R19" s="66">
        <v>2653.3333333333335</v>
      </c>
      <c r="S19" s="66">
        <v>2653.3333333333335</v>
      </c>
      <c r="T19" s="66">
        <v>2653.3333333333335</v>
      </c>
      <c r="U19" s="66">
        <v>2653.3333333333335</v>
      </c>
      <c r="V19" s="66">
        <v>2653.3333333333335</v>
      </c>
      <c r="W19" s="66">
        <v>2653.3333333333335</v>
      </c>
      <c r="X19" s="66">
        <v>2653.3333333333335</v>
      </c>
      <c r="Y19" s="66">
        <v>2653.3333333333335</v>
      </c>
      <c r="Z19" s="66">
        <v>2653.3333333333335</v>
      </c>
      <c r="AA19" s="66">
        <v>2653.3333333333335</v>
      </c>
      <c r="AB19" s="66">
        <v>2653.3333333333335</v>
      </c>
      <c r="AC19" s="66">
        <v>2653.3333333333335</v>
      </c>
      <c r="AD19" s="66">
        <v>2653.3333333333335</v>
      </c>
      <c r="AE19" s="66">
        <v>2653.3333333333335</v>
      </c>
      <c r="AF19" s="66">
        <v>2653.3333333333335</v>
      </c>
      <c r="AG19" s="66">
        <v>2653.3333333333335</v>
      </c>
      <c r="AH19" s="66">
        <v>2653.3333333333335</v>
      </c>
      <c r="AI19" s="66">
        <v>2653.3333333333335</v>
      </c>
      <c r="AJ19" s="66">
        <v>2653.3333333333335</v>
      </c>
      <c r="AK19" s="66">
        <v>2653.3333333333335</v>
      </c>
      <c r="AL19" s="66">
        <v>2653.3333333333335</v>
      </c>
      <c r="AM19" s="66">
        <v>2653.3333333333335</v>
      </c>
      <c r="AN19" s="66">
        <v>2653.3333333333335</v>
      </c>
      <c r="AO19" s="66">
        <v>2653.3333333333335</v>
      </c>
      <c r="AP19" s="66">
        <v>2653.3333333333335</v>
      </c>
      <c r="AQ19" s="66">
        <v>2653.3333333333335</v>
      </c>
      <c r="AR19" s="66">
        <v>2653.3333333333335</v>
      </c>
      <c r="AS19" s="66">
        <v>2653.3333333333335</v>
      </c>
      <c r="AT19" s="66">
        <v>2653.3333333333335</v>
      </c>
      <c r="AU19" s="66">
        <v>2653.3333333333335</v>
      </c>
      <c r="AV19" s="66">
        <v>2653.3333333333335</v>
      </c>
      <c r="AW19" s="66">
        <v>2653.3333333333335</v>
      </c>
      <c r="AX19" s="66">
        <v>2653.3333333333335</v>
      </c>
      <c r="AY19" s="66">
        <v>2653.3333333333335</v>
      </c>
      <c r="AZ19" s="66">
        <v>2653.3333333333335</v>
      </c>
      <c r="BA19" s="66">
        <v>2653.3333333333335</v>
      </c>
      <c r="BB19" s="66">
        <v>2653.3333333333335</v>
      </c>
      <c r="BC19" s="66">
        <v>2653.3333333333335</v>
      </c>
      <c r="BD19" s="66">
        <v>2653.3333333333335</v>
      </c>
      <c r="BE19" s="66">
        <v>2653.3333333333335</v>
      </c>
      <c r="BF19" s="66">
        <v>2653.3333333333335</v>
      </c>
      <c r="BG19" s="66">
        <v>2653.3333333333335</v>
      </c>
      <c r="BH19" s="66">
        <v>2653.3333333333335</v>
      </c>
      <c r="BI19" s="66">
        <v>2653.3333333333335</v>
      </c>
      <c r="BJ19" s="66">
        <v>2653.3333333333335</v>
      </c>
      <c r="BK19" s="66">
        <v>2653.3333333333335</v>
      </c>
      <c r="BL19" s="66">
        <v>2653.3333333333335</v>
      </c>
      <c r="BM19" s="66">
        <v>2653.3333333333335</v>
      </c>
      <c r="BN19" s="66">
        <v>2653.3333333333335</v>
      </c>
      <c r="BO19" s="66">
        <v>2653.3333333333335</v>
      </c>
      <c r="BP19" s="66">
        <v>2653.3333333333335</v>
      </c>
      <c r="BQ19" s="66">
        <v>2653.3333333333335</v>
      </c>
      <c r="BR19" s="66">
        <v>2653.3333333333335</v>
      </c>
      <c r="BS19" s="66">
        <v>2653.3333333333335</v>
      </c>
      <c r="BT19" s="66">
        <v>2653.3333333333335</v>
      </c>
      <c r="BU19" s="66">
        <v>2653.3333333333335</v>
      </c>
      <c r="BV19" s="66">
        <v>2653.3333333333335</v>
      </c>
      <c r="BW19" s="66">
        <v>2653.3333333333335</v>
      </c>
      <c r="BX19" s="66">
        <v>2653.3333333333335</v>
      </c>
      <c r="BY19" s="66">
        <v>2653.3333333333335</v>
      </c>
      <c r="BZ19" s="66">
        <v>2653.3333333333335</v>
      </c>
      <c r="CA19" s="66">
        <v>2653.3333333333335</v>
      </c>
      <c r="CB19" s="66">
        <v>2653.3333333333335</v>
      </c>
      <c r="CC19" s="66">
        <v>2653.3333333333335</v>
      </c>
      <c r="CD19" s="66">
        <v>2653.3333333333335</v>
      </c>
      <c r="CE19" s="72"/>
      <c r="CF19" s="72"/>
      <c r="CG19" s="72"/>
      <c r="CH19" s="72"/>
      <c r="CI19" s="72"/>
      <c r="CJ19" s="72"/>
      <c r="CK19" s="72"/>
      <c r="CL19" s="72"/>
      <c r="CM19" s="72"/>
      <c r="CN19" s="70"/>
    </row>
    <row r="20" spans="1:92" x14ac:dyDescent="0.25">
      <c r="A20" s="65" t="s">
        <v>62</v>
      </c>
      <c r="B20" s="66"/>
      <c r="C20" s="66"/>
      <c r="D20" s="66"/>
      <c r="E20" s="66"/>
      <c r="F20" s="66"/>
      <c r="G20" s="66"/>
      <c r="H20" s="66">
        <v>4666.666666666667</v>
      </c>
      <c r="I20" s="66">
        <v>4666.666666666667</v>
      </c>
      <c r="J20" s="66">
        <v>4666.666666666667</v>
      </c>
      <c r="K20" s="66">
        <v>4666.666666666667</v>
      </c>
      <c r="L20" s="66">
        <v>4666.666666666667</v>
      </c>
      <c r="M20" s="66">
        <v>4666.666666666667</v>
      </c>
      <c r="N20" s="66">
        <v>4666.666666666667</v>
      </c>
      <c r="O20" s="66">
        <v>4666.666666666667</v>
      </c>
      <c r="P20" s="66">
        <v>4666.666666666667</v>
      </c>
      <c r="Q20" s="66">
        <v>4666.666666666667</v>
      </c>
      <c r="R20" s="66">
        <v>4666.666666666667</v>
      </c>
      <c r="S20" s="66">
        <v>4666.666666666667</v>
      </c>
      <c r="T20" s="66">
        <v>4666.666666666667</v>
      </c>
      <c r="U20" s="66">
        <v>4666.666666666667</v>
      </c>
      <c r="V20" s="66">
        <v>4666.666666666667</v>
      </c>
      <c r="W20" s="66">
        <v>4666.666666666667</v>
      </c>
      <c r="X20" s="66">
        <v>4666.666666666667</v>
      </c>
      <c r="Y20" s="66">
        <v>4666.666666666667</v>
      </c>
      <c r="Z20" s="66">
        <v>4666.666666666667</v>
      </c>
      <c r="AA20" s="66">
        <v>4666.666666666667</v>
      </c>
      <c r="AB20" s="66">
        <v>4666.666666666667</v>
      </c>
      <c r="AC20" s="66">
        <v>4666.666666666667</v>
      </c>
      <c r="AD20" s="66">
        <v>4666.666666666667</v>
      </c>
      <c r="AE20" s="66">
        <v>4666.666666666667</v>
      </c>
      <c r="AF20" s="66">
        <v>4666.666666666667</v>
      </c>
      <c r="AG20" s="66">
        <v>4666.666666666667</v>
      </c>
      <c r="AH20" s="66">
        <v>4666.666666666667</v>
      </c>
      <c r="AI20" s="66">
        <v>4666.666666666667</v>
      </c>
      <c r="AJ20" s="66">
        <v>4666.666666666667</v>
      </c>
      <c r="AK20" s="66">
        <v>4666.666666666667</v>
      </c>
      <c r="AL20" s="66">
        <v>4666.666666666667</v>
      </c>
      <c r="AM20" s="66">
        <v>4666.666666666667</v>
      </c>
      <c r="AN20" s="66">
        <v>4666.666666666667</v>
      </c>
      <c r="AO20" s="66">
        <v>4666.666666666667</v>
      </c>
      <c r="AP20" s="66">
        <v>4666.666666666667</v>
      </c>
      <c r="AQ20" s="66">
        <v>4666.666666666667</v>
      </c>
      <c r="AR20" s="66">
        <v>4666.666666666667</v>
      </c>
      <c r="AS20" s="66">
        <v>4666.666666666667</v>
      </c>
      <c r="AT20" s="66">
        <v>4666.666666666667</v>
      </c>
      <c r="AU20" s="66">
        <v>4666.666666666667</v>
      </c>
      <c r="AV20" s="66">
        <v>4666.666666666667</v>
      </c>
      <c r="AW20" s="66">
        <v>4666.666666666667</v>
      </c>
      <c r="AX20" s="66">
        <v>4666.666666666667</v>
      </c>
      <c r="AY20" s="66">
        <v>4666.666666666667</v>
      </c>
      <c r="AZ20" s="66">
        <v>4666.666666666667</v>
      </c>
      <c r="BA20" s="66">
        <v>4666.666666666667</v>
      </c>
      <c r="BB20" s="66">
        <v>4666.666666666667</v>
      </c>
      <c r="BC20" s="66">
        <v>4666.666666666667</v>
      </c>
      <c r="BD20" s="66">
        <v>4666.666666666667</v>
      </c>
      <c r="BE20" s="66">
        <v>4666.666666666667</v>
      </c>
      <c r="BF20" s="66">
        <v>4666.666666666667</v>
      </c>
      <c r="BG20" s="66">
        <v>4666.666666666667</v>
      </c>
      <c r="BH20" s="66">
        <v>4666.666666666667</v>
      </c>
      <c r="BI20" s="66">
        <v>4666.666666666667</v>
      </c>
      <c r="BJ20" s="66">
        <v>4666.666666666667</v>
      </c>
      <c r="BK20" s="66">
        <v>4666.666666666667</v>
      </c>
      <c r="BL20" s="66">
        <v>4666.666666666667</v>
      </c>
      <c r="BM20" s="66">
        <v>4666.666666666667</v>
      </c>
      <c r="BN20" s="66">
        <v>4666.666666666667</v>
      </c>
      <c r="BO20" s="66">
        <v>4666.666666666667</v>
      </c>
      <c r="BP20" s="66">
        <v>4666.666666666667</v>
      </c>
      <c r="BQ20" s="66">
        <v>4666.666666666667</v>
      </c>
      <c r="BR20" s="66">
        <v>4666.666666666667</v>
      </c>
      <c r="BS20" s="66">
        <v>4666.666666666667</v>
      </c>
      <c r="BT20" s="66">
        <v>4666.666666666667</v>
      </c>
      <c r="BU20" s="66">
        <v>4666.666666666667</v>
      </c>
      <c r="BV20" s="66">
        <v>4666.666666666667</v>
      </c>
      <c r="BW20" s="66">
        <v>4666.666666666667</v>
      </c>
      <c r="BX20" s="66">
        <v>4666.666666666667</v>
      </c>
      <c r="BY20" s="66">
        <v>4666.666666666667</v>
      </c>
      <c r="BZ20" s="66">
        <v>4666.666666666667</v>
      </c>
      <c r="CA20" s="66">
        <v>4666.666666666667</v>
      </c>
      <c r="CB20" s="66">
        <v>4666.666666666667</v>
      </c>
      <c r="CC20" s="66">
        <v>4666.666666666667</v>
      </c>
      <c r="CD20" s="66">
        <v>4666.666666666667</v>
      </c>
      <c r="CE20" s="72"/>
      <c r="CF20" s="72"/>
      <c r="CG20" s="72"/>
      <c r="CH20" s="72"/>
      <c r="CI20" s="72"/>
      <c r="CJ20" s="72"/>
      <c r="CK20" s="72"/>
      <c r="CL20" s="72"/>
      <c r="CM20" s="72"/>
      <c r="CN20" s="70"/>
    </row>
    <row r="21" spans="1:92" x14ac:dyDescent="0.25">
      <c r="A21" s="67" t="s">
        <v>52</v>
      </c>
      <c r="B21" s="68"/>
      <c r="C21" s="68">
        <v>1515.9333333333334</v>
      </c>
      <c r="D21" s="68">
        <v>4328.4666666666662</v>
      </c>
      <c r="E21" s="68">
        <v>24676.733333333334</v>
      </c>
      <c r="F21" s="68">
        <v>29048.440000000002</v>
      </c>
      <c r="G21" s="68">
        <v>30871.453333333335</v>
      </c>
      <c r="H21" s="68">
        <v>44191.453333333338</v>
      </c>
      <c r="I21" s="68">
        <v>44191.453333333338</v>
      </c>
      <c r="J21" s="68">
        <v>44191.453333333338</v>
      </c>
      <c r="K21" s="68">
        <v>44191.453333333338</v>
      </c>
      <c r="L21" s="68">
        <v>44191.453333333338</v>
      </c>
      <c r="M21" s="68">
        <v>44191.453333333338</v>
      </c>
      <c r="N21" s="68">
        <v>42862.253333333334</v>
      </c>
      <c r="O21" s="68">
        <v>23340.653333333332</v>
      </c>
      <c r="P21" s="68">
        <v>19303.453333333335</v>
      </c>
      <c r="Q21" s="68">
        <v>19303.453333333335</v>
      </c>
      <c r="R21" s="68">
        <v>19303.453333333335</v>
      </c>
      <c r="S21" s="68">
        <v>19303.453333333335</v>
      </c>
      <c r="T21" s="68">
        <v>18476.786666666667</v>
      </c>
      <c r="U21" s="68">
        <v>18476.786666666667</v>
      </c>
      <c r="V21" s="68">
        <v>18476.786666666667</v>
      </c>
      <c r="W21" s="68">
        <v>18476.786666666667</v>
      </c>
      <c r="X21" s="68">
        <v>18476.786666666667</v>
      </c>
      <c r="Y21" s="68">
        <v>18476.786666666667</v>
      </c>
      <c r="Z21" s="68">
        <v>18476.786666666667</v>
      </c>
      <c r="AA21" s="68">
        <v>18476.786666666667</v>
      </c>
      <c r="AB21" s="68">
        <v>18476.786666666667</v>
      </c>
      <c r="AC21" s="68">
        <v>18476.786666666667</v>
      </c>
      <c r="AD21" s="68">
        <v>18476.786666666667</v>
      </c>
      <c r="AE21" s="68">
        <v>18476.786666666667</v>
      </c>
      <c r="AF21" s="68">
        <v>18476.786666666667</v>
      </c>
      <c r="AG21" s="68">
        <v>12476.786666666667</v>
      </c>
      <c r="AH21" s="68">
        <v>12476.786666666667</v>
      </c>
      <c r="AI21" s="68">
        <v>12476.786666666667</v>
      </c>
      <c r="AJ21" s="68">
        <v>12476.786666666667</v>
      </c>
      <c r="AK21" s="68">
        <v>12476.786666666667</v>
      </c>
      <c r="AL21" s="68">
        <v>12476.786666666667</v>
      </c>
      <c r="AM21" s="68">
        <v>12476.786666666667</v>
      </c>
      <c r="AN21" s="68">
        <v>12476.786666666667</v>
      </c>
      <c r="AO21" s="68">
        <v>12476.786666666667</v>
      </c>
      <c r="AP21" s="68">
        <v>12476.786666666667</v>
      </c>
      <c r="AQ21" s="68">
        <v>12476.786666666667</v>
      </c>
      <c r="AR21" s="68">
        <v>12476.786666666667</v>
      </c>
      <c r="AS21" s="68">
        <v>12476.786666666667</v>
      </c>
      <c r="AT21" s="68">
        <v>12476.786666666667</v>
      </c>
      <c r="AU21" s="68">
        <v>12476.786666666667</v>
      </c>
      <c r="AV21" s="68">
        <v>12476.786666666667</v>
      </c>
      <c r="AW21" s="68">
        <v>12476.786666666667</v>
      </c>
      <c r="AX21" s="68">
        <v>12476.786666666667</v>
      </c>
      <c r="AY21" s="68">
        <v>12476.786666666667</v>
      </c>
      <c r="AZ21" s="68">
        <v>12476.786666666667</v>
      </c>
      <c r="BA21" s="68">
        <v>12476.786666666667</v>
      </c>
      <c r="BB21" s="68">
        <v>12476.786666666667</v>
      </c>
      <c r="BC21" s="68">
        <v>12476.786666666667</v>
      </c>
      <c r="BD21" s="68">
        <v>12476.786666666667</v>
      </c>
      <c r="BE21" s="68">
        <v>12476.786666666667</v>
      </c>
      <c r="BF21" s="68">
        <v>12476.786666666667</v>
      </c>
      <c r="BG21" s="68">
        <v>12476.786666666667</v>
      </c>
      <c r="BH21" s="68">
        <v>12476.786666666667</v>
      </c>
      <c r="BI21" s="68">
        <v>12476.786666666667</v>
      </c>
      <c r="BJ21" s="68">
        <v>12476.786666666667</v>
      </c>
      <c r="BK21" s="68">
        <v>12476.786666666667</v>
      </c>
      <c r="BL21" s="68">
        <v>12476.786666666667</v>
      </c>
      <c r="BM21" s="68">
        <v>12476.786666666667</v>
      </c>
      <c r="BN21" s="68">
        <v>12476.786666666667</v>
      </c>
      <c r="BO21" s="68">
        <v>12476.786666666667</v>
      </c>
      <c r="BP21" s="68">
        <v>12476.786666666667</v>
      </c>
      <c r="BQ21" s="68">
        <v>12476.786666666667</v>
      </c>
      <c r="BR21" s="68">
        <v>12476.786666666667</v>
      </c>
      <c r="BS21" s="68">
        <v>12476.786666666667</v>
      </c>
      <c r="BT21" s="68">
        <v>12476.786666666667</v>
      </c>
      <c r="BU21" s="68">
        <v>12476.786666666667</v>
      </c>
      <c r="BV21" s="68">
        <v>12476.786666666667</v>
      </c>
      <c r="BW21" s="68">
        <v>12476.786666666667</v>
      </c>
      <c r="BX21" s="68">
        <v>12476.786666666667</v>
      </c>
      <c r="BY21" s="68">
        <v>12476.786666666667</v>
      </c>
      <c r="BZ21" s="68">
        <v>10960.853333333333</v>
      </c>
      <c r="CA21" s="68">
        <v>9477.52</v>
      </c>
      <c r="CB21" s="68">
        <v>9477.52</v>
      </c>
      <c r="CC21" s="68">
        <v>9143.0133333333324</v>
      </c>
      <c r="CD21" s="68">
        <v>7320</v>
      </c>
      <c r="CE21" s="71"/>
      <c r="CF21" s="71"/>
      <c r="CG21" s="71"/>
      <c r="CH21" s="71"/>
      <c r="CI21" s="71"/>
      <c r="CJ21" s="71"/>
      <c r="CK21" s="71"/>
      <c r="CL21" s="71"/>
      <c r="CM21" s="71"/>
      <c r="CN21" s="70"/>
    </row>
    <row r="22" spans="1:92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70"/>
      <c r="CF22" s="70"/>
      <c r="CG22" s="70"/>
      <c r="CH22" s="70"/>
      <c r="CI22" s="70"/>
      <c r="CJ22" s="70"/>
      <c r="CK22" s="70"/>
      <c r="CL22" s="70"/>
      <c r="CM22" s="70"/>
      <c r="CN22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5"/>
  <sheetViews>
    <sheetView workbookViewId="0">
      <selection activeCell="H21" sqref="H21"/>
    </sheetView>
  </sheetViews>
  <sheetFormatPr defaultRowHeight="15" x14ac:dyDescent="0.25"/>
  <cols>
    <col min="1" max="1" width="51.5703125" bestFit="1" customWidth="1"/>
    <col min="2" max="2" width="12.140625" customWidth="1"/>
    <col min="3" max="3" width="12.85546875" customWidth="1"/>
    <col min="4" max="4" width="12.42578125" customWidth="1"/>
    <col min="5" max="5" width="13.140625" customWidth="1"/>
    <col min="6" max="6" width="12.85546875" customWidth="1"/>
    <col min="7" max="7" width="13.5703125" customWidth="1"/>
    <col min="8" max="8" width="10.85546875" customWidth="1"/>
    <col min="9" max="9" width="11.5703125" customWidth="1"/>
    <col min="10" max="10" width="11.28515625" customWidth="1"/>
    <col min="11" max="11" width="13.85546875" customWidth="1"/>
    <col min="12" max="12" width="10.28515625" customWidth="1"/>
  </cols>
  <sheetData>
    <row r="1" spans="1:92" x14ac:dyDescent="0.25">
      <c r="A1" s="74"/>
      <c r="B1" s="74">
        <v>2010</v>
      </c>
      <c r="C1" s="74">
        <v>2011</v>
      </c>
      <c r="D1" s="74">
        <v>2012</v>
      </c>
      <c r="E1" s="74">
        <v>2013</v>
      </c>
      <c r="F1" s="74">
        <v>2014</v>
      </c>
      <c r="G1" s="74">
        <v>2015</v>
      </c>
      <c r="H1" s="74">
        <v>2016</v>
      </c>
      <c r="I1" s="74">
        <v>2017</v>
      </c>
      <c r="J1" s="74">
        <v>2018</v>
      </c>
      <c r="K1" s="74">
        <v>2019</v>
      </c>
      <c r="L1" s="74">
        <v>2020</v>
      </c>
      <c r="M1" s="74">
        <v>2021</v>
      </c>
      <c r="N1" s="74">
        <v>2022</v>
      </c>
      <c r="O1" s="74">
        <v>2023</v>
      </c>
      <c r="P1" s="74">
        <v>2024</v>
      </c>
      <c r="Q1" s="74">
        <v>2025</v>
      </c>
      <c r="R1" s="74">
        <v>2026</v>
      </c>
      <c r="S1" s="74">
        <v>2027</v>
      </c>
      <c r="T1" s="74">
        <v>2028</v>
      </c>
      <c r="U1" s="74">
        <v>2029</v>
      </c>
      <c r="V1" s="74">
        <v>2030</v>
      </c>
      <c r="W1" s="74">
        <v>2031</v>
      </c>
      <c r="X1" s="74">
        <v>2032</v>
      </c>
      <c r="Y1" s="74">
        <v>2033</v>
      </c>
      <c r="Z1" s="74">
        <v>2034</v>
      </c>
      <c r="AA1" s="74">
        <v>2035</v>
      </c>
      <c r="AB1" s="74">
        <v>2036</v>
      </c>
      <c r="AC1" s="74">
        <v>2037</v>
      </c>
      <c r="AD1" s="74">
        <v>2038</v>
      </c>
      <c r="AE1" s="74">
        <v>2039</v>
      </c>
      <c r="AF1" s="74">
        <v>2040</v>
      </c>
      <c r="AG1" s="74">
        <v>2041</v>
      </c>
      <c r="AH1" s="74">
        <v>2042</v>
      </c>
      <c r="AI1" s="74">
        <v>2043</v>
      </c>
      <c r="AJ1" s="74">
        <v>2044</v>
      </c>
      <c r="AK1" s="74">
        <v>2045</v>
      </c>
      <c r="AL1" s="74">
        <v>2046</v>
      </c>
      <c r="AM1" s="74">
        <v>2047</v>
      </c>
      <c r="AN1" s="74">
        <v>2048</v>
      </c>
      <c r="AO1" s="74">
        <v>2049</v>
      </c>
      <c r="AP1" s="74">
        <v>2050</v>
      </c>
      <c r="AQ1" s="74">
        <v>2051</v>
      </c>
      <c r="AR1" s="74">
        <v>2052</v>
      </c>
      <c r="AS1" s="74">
        <v>2053</v>
      </c>
      <c r="AT1" s="74">
        <v>2054</v>
      </c>
      <c r="AU1" s="74">
        <v>2055</v>
      </c>
      <c r="AV1" s="74">
        <v>2056</v>
      </c>
      <c r="AW1" s="74">
        <v>2057</v>
      </c>
      <c r="AX1" s="74">
        <v>2058</v>
      </c>
      <c r="AY1" s="74">
        <v>2059</v>
      </c>
      <c r="AZ1" s="74">
        <v>2060</v>
      </c>
      <c r="BA1" s="74">
        <v>2061</v>
      </c>
      <c r="BB1" s="74">
        <v>2062</v>
      </c>
      <c r="BC1" s="74">
        <v>2063</v>
      </c>
      <c r="BD1" s="74">
        <v>2064</v>
      </c>
      <c r="BE1" s="74">
        <v>2065</v>
      </c>
      <c r="BF1" s="74">
        <v>2066</v>
      </c>
      <c r="BG1" s="74">
        <v>2067</v>
      </c>
      <c r="BH1" s="74">
        <v>2068</v>
      </c>
      <c r="BI1" s="74">
        <v>2069</v>
      </c>
      <c r="BJ1" s="74">
        <v>2070</v>
      </c>
      <c r="BK1" s="74">
        <v>2071</v>
      </c>
      <c r="BL1" s="74">
        <v>2072</v>
      </c>
      <c r="BM1" s="74">
        <v>2073</v>
      </c>
      <c r="BN1" s="74">
        <v>2074</v>
      </c>
      <c r="BO1" s="74">
        <v>2075</v>
      </c>
      <c r="BP1" s="74">
        <v>2076</v>
      </c>
      <c r="BQ1" s="74">
        <v>2077</v>
      </c>
      <c r="BR1" s="74">
        <v>2078</v>
      </c>
      <c r="BS1" s="74">
        <v>2079</v>
      </c>
      <c r="BT1" s="74">
        <v>2080</v>
      </c>
      <c r="BU1" s="74">
        <v>2081</v>
      </c>
      <c r="BV1" s="74">
        <v>2082</v>
      </c>
      <c r="BW1" s="74">
        <v>2083</v>
      </c>
      <c r="BX1" s="74">
        <v>2084</v>
      </c>
      <c r="BY1" s="74">
        <v>2085</v>
      </c>
      <c r="BZ1" s="74">
        <v>2086</v>
      </c>
      <c r="CA1" s="74">
        <v>2087</v>
      </c>
      <c r="CB1" s="74">
        <v>2088</v>
      </c>
      <c r="CC1" s="74">
        <v>2089</v>
      </c>
      <c r="CD1" s="74">
        <v>2090</v>
      </c>
      <c r="CE1" s="83"/>
      <c r="CF1" s="83"/>
      <c r="CG1" s="83"/>
      <c r="CH1" s="83"/>
      <c r="CI1" s="83"/>
      <c r="CJ1" s="83"/>
      <c r="CK1" s="83"/>
      <c r="CL1" s="83"/>
      <c r="CM1" s="83"/>
      <c r="CN1" s="84"/>
    </row>
    <row r="2" spans="1:92" x14ac:dyDescent="0.25">
      <c r="A2" s="75"/>
      <c r="B2" s="76">
        <v>0</v>
      </c>
      <c r="C2" s="76">
        <v>1617.9842060814367</v>
      </c>
      <c r="D2" s="76">
        <v>4552.3633002823117</v>
      </c>
      <c r="E2" s="76">
        <v>25143.830708337351</v>
      </c>
      <c r="F2" s="76">
        <v>29502.408965015751</v>
      </c>
      <c r="G2" s="76">
        <v>31318.494847682417</v>
      </c>
      <c r="H2" s="76">
        <v>44638.494847682421</v>
      </c>
      <c r="I2" s="76">
        <v>44638.494847682421</v>
      </c>
      <c r="J2" s="76">
        <v>44638.494847682421</v>
      </c>
      <c r="K2" s="76">
        <v>44638.494847682421</v>
      </c>
      <c r="L2" s="76">
        <v>44638.494847682421</v>
      </c>
      <c r="M2" s="76">
        <v>44638.494847682421</v>
      </c>
      <c r="N2" s="76">
        <v>43251.710682038698</v>
      </c>
      <c r="O2" s="76">
        <v>23496.790189887663</v>
      </c>
      <c r="P2" s="76">
        <v>19471.714062975665</v>
      </c>
      <c r="Q2" s="76">
        <v>19471.714062975665</v>
      </c>
      <c r="R2" s="76">
        <v>19471.714062975665</v>
      </c>
      <c r="S2" s="76">
        <v>19471.714062975665</v>
      </c>
      <c r="T2" s="76">
        <v>18635.167147071665</v>
      </c>
      <c r="U2" s="76">
        <v>18635.167147071665</v>
      </c>
      <c r="V2" s="76">
        <v>18635.167147071665</v>
      </c>
      <c r="W2" s="76">
        <v>18635.167147071665</v>
      </c>
      <c r="X2" s="76">
        <v>18635.167147071665</v>
      </c>
      <c r="Y2" s="76">
        <v>18635.167147071665</v>
      </c>
      <c r="Z2" s="76">
        <v>18635.167147071665</v>
      </c>
      <c r="AA2" s="76">
        <v>18635.167147071665</v>
      </c>
      <c r="AB2" s="76">
        <v>18635.167147071665</v>
      </c>
      <c r="AC2" s="76">
        <v>18635.167147071665</v>
      </c>
      <c r="AD2" s="76">
        <v>18635.167147071665</v>
      </c>
      <c r="AE2" s="76">
        <v>18635.167147071665</v>
      </c>
      <c r="AF2" s="76">
        <v>18635.167147071665</v>
      </c>
      <c r="AG2" s="76">
        <v>12635.167147071665</v>
      </c>
      <c r="AH2" s="76">
        <v>12635.167147071665</v>
      </c>
      <c r="AI2" s="76">
        <v>12635.167147071665</v>
      </c>
      <c r="AJ2" s="76">
        <v>12635.167147071665</v>
      </c>
      <c r="AK2" s="76">
        <v>12635.167147071665</v>
      </c>
      <c r="AL2" s="76">
        <v>12635.167147071665</v>
      </c>
      <c r="AM2" s="76">
        <v>12635.167147071665</v>
      </c>
      <c r="AN2" s="76">
        <v>12635.167147071665</v>
      </c>
      <c r="AO2" s="76">
        <v>12635.167147071665</v>
      </c>
      <c r="AP2" s="76">
        <v>12635.167147071665</v>
      </c>
      <c r="AQ2" s="76">
        <v>12635.167147071665</v>
      </c>
      <c r="AR2" s="76">
        <v>12635.167147071665</v>
      </c>
      <c r="AS2" s="76">
        <v>12635.167147071665</v>
      </c>
      <c r="AT2" s="76">
        <v>12635.167147071665</v>
      </c>
      <c r="AU2" s="76">
        <v>12635.167147071665</v>
      </c>
      <c r="AV2" s="76">
        <v>12635.167147071665</v>
      </c>
      <c r="AW2" s="76">
        <v>12635.167147071665</v>
      </c>
      <c r="AX2" s="76">
        <v>12635.167147071665</v>
      </c>
      <c r="AY2" s="76">
        <v>12635.167147071665</v>
      </c>
      <c r="AZ2" s="76">
        <v>12635.167147071665</v>
      </c>
      <c r="BA2" s="76">
        <v>12635.167147071665</v>
      </c>
      <c r="BB2" s="76">
        <v>12635.167147071665</v>
      </c>
      <c r="BC2" s="76">
        <v>12635.167147071665</v>
      </c>
      <c r="BD2" s="76">
        <v>12635.167147071665</v>
      </c>
      <c r="BE2" s="76">
        <v>12635.167147071665</v>
      </c>
      <c r="BF2" s="76">
        <v>12635.167147071665</v>
      </c>
      <c r="BG2" s="76">
        <v>12635.167147071665</v>
      </c>
      <c r="BH2" s="76">
        <v>12635.167147071665</v>
      </c>
      <c r="BI2" s="76">
        <v>12635.167147071665</v>
      </c>
      <c r="BJ2" s="76">
        <v>12635.167147071665</v>
      </c>
      <c r="BK2" s="76">
        <v>12635.167147071665</v>
      </c>
      <c r="BL2" s="76">
        <v>12635.167147071665</v>
      </c>
      <c r="BM2" s="76">
        <v>12635.167147071665</v>
      </c>
      <c r="BN2" s="76">
        <v>12635.167147071665</v>
      </c>
      <c r="BO2" s="76">
        <v>12635.167147071665</v>
      </c>
      <c r="BP2" s="76">
        <v>12635.167147071665</v>
      </c>
      <c r="BQ2" s="76">
        <v>12635.167147071665</v>
      </c>
      <c r="BR2" s="76">
        <v>12635.167147071665</v>
      </c>
      <c r="BS2" s="76">
        <v>12635.167147071665</v>
      </c>
      <c r="BT2" s="76">
        <v>12635.167147071665</v>
      </c>
      <c r="BU2" s="76">
        <v>12635.167147071665</v>
      </c>
      <c r="BV2" s="76">
        <v>12635.167147071665</v>
      </c>
      <c r="BW2" s="76">
        <v>12635.167147071665</v>
      </c>
      <c r="BX2" s="76">
        <v>12635.167147071665</v>
      </c>
      <c r="BY2" s="76">
        <v>12635.167147071665</v>
      </c>
      <c r="BZ2" s="76">
        <v>11017.182940990228</v>
      </c>
      <c r="CA2" s="76">
        <v>9469.588012433067</v>
      </c>
      <c r="CB2" s="76">
        <v>9469.588012433067</v>
      </c>
      <c r="CC2" s="76">
        <v>9136.0858826666663</v>
      </c>
      <c r="CD2" s="76">
        <v>7320</v>
      </c>
      <c r="CE2" s="85"/>
      <c r="CF2" s="85"/>
      <c r="CG2" s="85"/>
      <c r="CH2" s="85"/>
      <c r="CI2" s="85"/>
      <c r="CJ2" s="85"/>
      <c r="CK2" s="85"/>
      <c r="CL2" s="85"/>
      <c r="CM2" s="85"/>
      <c r="CN2" s="84"/>
    </row>
    <row r="3" spans="1:92" x14ac:dyDescent="0.25">
      <c r="A3" s="77">
        <v>2011</v>
      </c>
      <c r="B3" s="78">
        <v>0</v>
      </c>
      <c r="C3" s="78">
        <v>1617.9842060814367</v>
      </c>
      <c r="D3" s="78">
        <v>1617.9842060814367</v>
      </c>
      <c r="E3" s="78">
        <v>1617.9842060814367</v>
      </c>
      <c r="F3" s="78">
        <v>1617.9842060814367</v>
      </c>
      <c r="G3" s="78">
        <v>1617.9842060814367</v>
      </c>
      <c r="H3" s="78">
        <v>1617.9842060814367</v>
      </c>
      <c r="I3" s="78">
        <v>1617.9842060814367</v>
      </c>
      <c r="J3" s="78">
        <v>1617.9842060814367</v>
      </c>
      <c r="K3" s="78">
        <v>1617.9842060814367</v>
      </c>
      <c r="L3" s="78">
        <v>1617.9842060814367</v>
      </c>
      <c r="M3" s="78">
        <v>1617.9842060814367</v>
      </c>
      <c r="N3" s="78">
        <v>1617.9842060814367</v>
      </c>
      <c r="O3" s="78">
        <v>1617.9842060814367</v>
      </c>
      <c r="P3" s="78">
        <v>1617.9842060814367</v>
      </c>
      <c r="Q3" s="78">
        <v>1617.9842060814367</v>
      </c>
      <c r="R3" s="78">
        <v>1617.9842060814367</v>
      </c>
      <c r="S3" s="78">
        <v>1617.9842060814367</v>
      </c>
      <c r="T3" s="78">
        <v>1617.9842060814367</v>
      </c>
      <c r="U3" s="78">
        <v>1617.9842060814367</v>
      </c>
      <c r="V3" s="78">
        <v>1617.9842060814367</v>
      </c>
      <c r="W3" s="78">
        <v>1617.9842060814367</v>
      </c>
      <c r="X3" s="78">
        <v>1617.9842060814367</v>
      </c>
      <c r="Y3" s="78">
        <v>1617.9842060814367</v>
      </c>
      <c r="Z3" s="78">
        <v>1617.9842060814367</v>
      </c>
      <c r="AA3" s="78">
        <v>1617.9842060814367</v>
      </c>
      <c r="AB3" s="78">
        <v>1617.9842060814367</v>
      </c>
      <c r="AC3" s="78">
        <v>1617.9842060814367</v>
      </c>
      <c r="AD3" s="78">
        <v>1617.9842060814367</v>
      </c>
      <c r="AE3" s="78">
        <v>1617.9842060814367</v>
      </c>
      <c r="AF3" s="78">
        <v>1617.9842060814367</v>
      </c>
      <c r="AG3" s="78">
        <v>1617.9842060814367</v>
      </c>
      <c r="AH3" s="78">
        <v>1617.9842060814367</v>
      </c>
      <c r="AI3" s="78">
        <v>1617.9842060814367</v>
      </c>
      <c r="AJ3" s="78">
        <v>1617.9842060814367</v>
      </c>
      <c r="AK3" s="78">
        <v>1617.9842060814367</v>
      </c>
      <c r="AL3" s="78">
        <v>1617.9842060814367</v>
      </c>
      <c r="AM3" s="78">
        <v>1617.9842060814367</v>
      </c>
      <c r="AN3" s="78">
        <v>1617.9842060814367</v>
      </c>
      <c r="AO3" s="78">
        <v>1617.9842060814367</v>
      </c>
      <c r="AP3" s="78">
        <v>1617.9842060814367</v>
      </c>
      <c r="AQ3" s="78">
        <v>1617.9842060814367</v>
      </c>
      <c r="AR3" s="78">
        <v>1617.9842060814367</v>
      </c>
      <c r="AS3" s="78">
        <v>1617.9842060814367</v>
      </c>
      <c r="AT3" s="78">
        <v>1617.9842060814367</v>
      </c>
      <c r="AU3" s="78">
        <v>1617.9842060814367</v>
      </c>
      <c r="AV3" s="78">
        <v>1617.9842060814367</v>
      </c>
      <c r="AW3" s="78">
        <v>1617.9842060814367</v>
      </c>
      <c r="AX3" s="78">
        <v>1617.9842060814367</v>
      </c>
      <c r="AY3" s="78">
        <v>1617.9842060814367</v>
      </c>
      <c r="AZ3" s="78">
        <v>1617.9842060814367</v>
      </c>
      <c r="BA3" s="78">
        <v>1617.9842060814367</v>
      </c>
      <c r="BB3" s="78">
        <v>1617.9842060814367</v>
      </c>
      <c r="BC3" s="78">
        <v>1617.9842060814367</v>
      </c>
      <c r="BD3" s="78">
        <v>1617.9842060814367</v>
      </c>
      <c r="BE3" s="78">
        <v>1617.9842060814367</v>
      </c>
      <c r="BF3" s="78">
        <v>1617.9842060814367</v>
      </c>
      <c r="BG3" s="78">
        <v>1617.9842060814367</v>
      </c>
      <c r="BH3" s="78">
        <v>1617.9842060814367</v>
      </c>
      <c r="BI3" s="78">
        <v>1617.9842060814367</v>
      </c>
      <c r="BJ3" s="78">
        <v>1617.9842060814367</v>
      </c>
      <c r="BK3" s="78">
        <v>1617.9842060814367</v>
      </c>
      <c r="BL3" s="78">
        <v>1617.9842060814367</v>
      </c>
      <c r="BM3" s="78">
        <v>1617.9842060814367</v>
      </c>
      <c r="BN3" s="78">
        <v>1617.9842060814367</v>
      </c>
      <c r="BO3" s="78">
        <v>1617.9842060814367</v>
      </c>
      <c r="BP3" s="78">
        <v>1617.9842060814367</v>
      </c>
      <c r="BQ3" s="78">
        <v>1617.9842060814367</v>
      </c>
      <c r="BR3" s="78">
        <v>1617.9842060814367</v>
      </c>
      <c r="BS3" s="78">
        <v>1617.9842060814367</v>
      </c>
      <c r="BT3" s="78">
        <v>1617.9842060814367</v>
      </c>
      <c r="BU3" s="78">
        <v>1617.9842060814367</v>
      </c>
      <c r="BV3" s="78">
        <v>1617.9842060814367</v>
      </c>
      <c r="BW3" s="78">
        <v>1617.9842060814367</v>
      </c>
      <c r="BX3" s="78">
        <v>1617.9842060814367</v>
      </c>
      <c r="BY3" s="78">
        <v>1617.9842060814367</v>
      </c>
      <c r="BZ3" s="78">
        <v>0</v>
      </c>
      <c r="CA3" s="78">
        <v>0</v>
      </c>
      <c r="CB3" s="78">
        <v>0</v>
      </c>
      <c r="CC3" s="78">
        <v>0</v>
      </c>
      <c r="CD3" s="78">
        <v>0</v>
      </c>
      <c r="CE3" s="85"/>
      <c r="CF3" s="85"/>
      <c r="CG3" s="85"/>
      <c r="CH3" s="85"/>
      <c r="CI3" s="85"/>
      <c r="CJ3" s="85"/>
      <c r="CK3" s="85"/>
      <c r="CL3" s="85"/>
      <c r="CM3" s="85"/>
      <c r="CN3" s="84"/>
    </row>
    <row r="4" spans="1:92" x14ac:dyDescent="0.25">
      <c r="A4" s="79" t="s">
        <v>57</v>
      </c>
      <c r="B4" s="80">
        <v>0</v>
      </c>
      <c r="C4" s="80">
        <v>1264.3743590986182</v>
      </c>
      <c r="D4" s="80">
        <v>1264.3743590986182</v>
      </c>
      <c r="E4" s="80">
        <v>1264.3743590986182</v>
      </c>
      <c r="F4" s="80">
        <v>1264.3743590986182</v>
      </c>
      <c r="G4" s="80">
        <v>1264.3743590986182</v>
      </c>
      <c r="H4" s="80">
        <v>1264.3743590986182</v>
      </c>
      <c r="I4" s="80">
        <v>1264.3743590986182</v>
      </c>
      <c r="J4" s="80">
        <v>1264.3743590986182</v>
      </c>
      <c r="K4" s="80">
        <v>1264.3743590986182</v>
      </c>
      <c r="L4" s="80">
        <v>1264.3743590986182</v>
      </c>
      <c r="M4" s="80">
        <v>1264.3743590986182</v>
      </c>
      <c r="N4" s="80">
        <v>1264.3743590986182</v>
      </c>
      <c r="O4" s="80">
        <v>1264.3743590986182</v>
      </c>
      <c r="P4" s="80">
        <v>1264.3743590986182</v>
      </c>
      <c r="Q4" s="80">
        <v>1264.3743590986182</v>
      </c>
      <c r="R4" s="80">
        <v>1264.3743590986182</v>
      </c>
      <c r="S4" s="80">
        <v>1264.3743590986182</v>
      </c>
      <c r="T4" s="80">
        <v>1264.3743590986182</v>
      </c>
      <c r="U4" s="80">
        <v>1264.3743590986182</v>
      </c>
      <c r="V4" s="80">
        <v>1264.3743590986182</v>
      </c>
      <c r="W4" s="80">
        <v>1264.3743590986182</v>
      </c>
      <c r="X4" s="80">
        <v>1264.3743590986182</v>
      </c>
      <c r="Y4" s="80">
        <v>1264.3743590986182</v>
      </c>
      <c r="Z4" s="80">
        <v>1264.3743590986182</v>
      </c>
      <c r="AA4" s="80">
        <v>1264.3743590986182</v>
      </c>
      <c r="AB4" s="80">
        <v>1264.3743590986182</v>
      </c>
      <c r="AC4" s="80">
        <v>1264.3743590986182</v>
      </c>
      <c r="AD4" s="80">
        <v>1264.3743590986182</v>
      </c>
      <c r="AE4" s="80">
        <v>1264.3743590986182</v>
      </c>
      <c r="AF4" s="80">
        <v>1264.3743590986182</v>
      </c>
      <c r="AG4" s="80">
        <v>1264.3743590986182</v>
      </c>
      <c r="AH4" s="80">
        <v>1264.3743590986182</v>
      </c>
      <c r="AI4" s="80">
        <v>1264.3743590986182</v>
      </c>
      <c r="AJ4" s="80">
        <v>1264.3743590986182</v>
      </c>
      <c r="AK4" s="80">
        <v>1264.3743590986182</v>
      </c>
      <c r="AL4" s="80">
        <v>1264.3743590986182</v>
      </c>
      <c r="AM4" s="80">
        <v>1264.3743590986182</v>
      </c>
      <c r="AN4" s="80">
        <v>1264.3743590986182</v>
      </c>
      <c r="AO4" s="80">
        <v>1264.3743590986182</v>
      </c>
      <c r="AP4" s="80">
        <v>1264.3743590986182</v>
      </c>
      <c r="AQ4" s="80">
        <v>1264.3743590986182</v>
      </c>
      <c r="AR4" s="80">
        <v>1264.3743590986182</v>
      </c>
      <c r="AS4" s="80">
        <v>1264.3743590986182</v>
      </c>
      <c r="AT4" s="80">
        <v>1264.3743590986182</v>
      </c>
      <c r="AU4" s="80">
        <v>1264.3743590986182</v>
      </c>
      <c r="AV4" s="80">
        <v>1264.3743590986182</v>
      </c>
      <c r="AW4" s="80">
        <v>1264.3743590986182</v>
      </c>
      <c r="AX4" s="80">
        <v>1264.3743590986182</v>
      </c>
      <c r="AY4" s="80">
        <v>1264.3743590986182</v>
      </c>
      <c r="AZ4" s="80">
        <v>1264.3743590986182</v>
      </c>
      <c r="BA4" s="80">
        <v>1264.3743590986182</v>
      </c>
      <c r="BB4" s="80">
        <v>1264.3743590986182</v>
      </c>
      <c r="BC4" s="80">
        <v>1264.3743590986182</v>
      </c>
      <c r="BD4" s="80">
        <v>1264.3743590986182</v>
      </c>
      <c r="BE4" s="80">
        <v>1264.3743590986182</v>
      </c>
      <c r="BF4" s="80">
        <v>1264.3743590986182</v>
      </c>
      <c r="BG4" s="80">
        <v>1264.3743590986182</v>
      </c>
      <c r="BH4" s="80">
        <v>1264.3743590986182</v>
      </c>
      <c r="BI4" s="80">
        <v>1264.3743590986182</v>
      </c>
      <c r="BJ4" s="80">
        <v>1264.3743590986182</v>
      </c>
      <c r="BK4" s="80">
        <v>1264.3743590986182</v>
      </c>
      <c r="BL4" s="80">
        <v>1264.3743590986182</v>
      </c>
      <c r="BM4" s="80">
        <v>1264.3743590986182</v>
      </c>
      <c r="BN4" s="80">
        <v>1264.3743590986182</v>
      </c>
      <c r="BO4" s="80">
        <v>1264.3743590986182</v>
      </c>
      <c r="BP4" s="80">
        <v>1264.3743590986182</v>
      </c>
      <c r="BQ4" s="80">
        <v>1264.3743590986182</v>
      </c>
      <c r="BR4" s="80">
        <v>1264.3743590986182</v>
      </c>
      <c r="BS4" s="80">
        <v>1264.3743590986182</v>
      </c>
      <c r="BT4" s="80">
        <v>1264.3743590986182</v>
      </c>
      <c r="BU4" s="80">
        <v>1264.3743590986182</v>
      </c>
      <c r="BV4" s="80">
        <v>1264.3743590986182</v>
      </c>
      <c r="BW4" s="80">
        <v>1264.3743590986182</v>
      </c>
      <c r="BX4" s="80">
        <v>1264.3743590986182</v>
      </c>
      <c r="BY4" s="80">
        <v>1264.3743590986182</v>
      </c>
      <c r="BZ4" s="80">
        <v>0</v>
      </c>
      <c r="CA4" s="80">
        <v>0</v>
      </c>
      <c r="CB4" s="80">
        <v>0</v>
      </c>
      <c r="CC4" s="80">
        <v>0</v>
      </c>
      <c r="CD4" s="80">
        <v>0</v>
      </c>
      <c r="CE4" s="86"/>
      <c r="CF4" s="86"/>
      <c r="CG4" s="86"/>
      <c r="CH4" s="86"/>
      <c r="CI4" s="86"/>
      <c r="CJ4" s="86"/>
      <c r="CK4" s="86"/>
      <c r="CL4" s="86"/>
      <c r="CM4" s="86"/>
      <c r="CN4" s="84"/>
    </row>
    <row r="5" spans="1:92" x14ac:dyDescent="0.25">
      <c r="A5" s="79" t="s">
        <v>58</v>
      </c>
      <c r="B5" s="80">
        <v>0</v>
      </c>
      <c r="C5" s="80">
        <v>353.60984698281834</v>
      </c>
      <c r="D5" s="80">
        <v>353.60984698281834</v>
      </c>
      <c r="E5" s="80">
        <v>353.60984698281834</v>
      </c>
      <c r="F5" s="80">
        <v>353.60984698281834</v>
      </c>
      <c r="G5" s="80">
        <v>353.60984698281834</v>
      </c>
      <c r="H5" s="80">
        <v>353.60984698281834</v>
      </c>
      <c r="I5" s="80">
        <v>353.60984698281834</v>
      </c>
      <c r="J5" s="80">
        <v>353.60984698281834</v>
      </c>
      <c r="K5" s="80">
        <v>353.60984698281834</v>
      </c>
      <c r="L5" s="80">
        <v>353.60984698281834</v>
      </c>
      <c r="M5" s="80">
        <v>353.60984698281834</v>
      </c>
      <c r="N5" s="80">
        <v>353.60984698281834</v>
      </c>
      <c r="O5" s="80">
        <v>353.60984698281834</v>
      </c>
      <c r="P5" s="80">
        <v>353.60984698281834</v>
      </c>
      <c r="Q5" s="80">
        <v>353.60984698281834</v>
      </c>
      <c r="R5" s="80">
        <v>353.60984698281834</v>
      </c>
      <c r="S5" s="80">
        <v>353.60984698281834</v>
      </c>
      <c r="T5" s="80">
        <v>353.60984698281834</v>
      </c>
      <c r="U5" s="80">
        <v>353.60984698281834</v>
      </c>
      <c r="V5" s="80">
        <v>353.60984698281834</v>
      </c>
      <c r="W5" s="80">
        <v>353.60984698281834</v>
      </c>
      <c r="X5" s="80">
        <v>353.60984698281834</v>
      </c>
      <c r="Y5" s="80">
        <v>353.60984698281834</v>
      </c>
      <c r="Z5" s="80">
        <v>353.60984698281834</v>
      </c>
      <c r="AA5" s="80">
        <v>353.60984698281834</v>
      </c>
      <c r="AB5" s="80">
        <v>353.60984698281834</v>
      </c>
      <c r="AC5" s="80">
        <v>353.60984698281834</v>
      </c>
      <c r="AD5" s="80">
        <v>353.60984698281834</v>
      </c>
      <c r="AE5" s="80">
        <v>353.60984698281834</v>
      </c>
      <c r="AF5" s="80">
        <v>353.60984698281834</v>
      </c>
      <c r="AG5" s="80">
        <v>353.60984698281834</v>
      </c>
      <c r="AH5" s="80">
        <v>353.60984698281834</v>
      </c>
      <c r="AI5" s="80">
        <v>353.60984698281834</v>
      </c>
      <c r="AJ5" s="80">
        <v>353.60984698281834</v>
      </c>
      <c r="AK5" s="80">
        <v>353.60984698281834</v>
      </c>
      <c r="AL5" s="80">
        <v>353.60984698281834</v>
      </c>
      <c r="AM5" s="80">
        <v>353.60984698281834</v>
      </c>
      <c r="AN5" s="80">
        <v>353.60984698281834</v>
      </c>
      <c r="AO5" s="80">
        <v>353.60984698281834</v>
      </c>
      <c r="AP5" s="80">
        <v>353.60984698281834</v>
      </c>
      <c r="AQ5" s="80">
        <v>353.60984698281834</v>
      </c>
      <c r="AR5" s="80">
        <v>353.60984698281834</v>
      </c>
      <c r="AS5" s="80">
        <v>353.60984698281834</v>
      </c>
      <c r="AT5" s="80">
        <v>353.60984698281834</v>
      </c>
      <c r="AU5" s="80">
        <v>353.60984698281834</v>
      </c>
      <c r="AV5" s="80">
        <v>353.60984698281834</v>
      </c>
      <c r="AW5" s="80">
        <v>353.60984698281834</v>
      </c>
      <c r="AX5" s="80">
        <v>353.60984698281834</v>
      </c>
      <c r="AY5" s="80">
        <v>353.60984698281834</v>
      </c>
      <c r="AZ5" s="80">
        <v>353.60984698281834</v>
      </c>
      <c r="BA5" s="80">
        <v>353.60984698281834</v>
      </c>
      <c r="BB5" s="80">
        <v>353.60984698281834</v>
      </c>
      <c r="BC5" s="80">
        <v>353.60984698281834</v>
      </c>
      <c r="BD5" s="80">
        <v>353.60984698281834</v>
      </c>
      <c r="BE5" s="80">
        <v>353.60984698281834</v>
      </c>
      <c r="BF5" s="80">
        <v>353.60984698281834</v>
      </c>
      <c r="BG5" s="80">
        <v>353.60984698281834</v>
      </c>
      <c r="BH5" s="80">
        <v>353.60984698281834</v>
      </c>
      <c r="BI5" s="80">
        <v>353.60984698281834</v>
      </c>
      <c r="BJ5" s="80">
        <v>353.60984698281834</v>
      </c>
      <c r="BK5" s="80">
        <v>353.60984698281834</v>
      </c>
      <c r="BL5" s="80">
        <v>353.60984698281834</v>
      </c>
      <c r="BM5" s="80">
        <v>353.60984698281834</v>
      </c>
      <c r="BN5" s="80">
        <v>353.60984698281834</v>
      </c>
      <c r="BO5" s="80">
        <v>353.60984698281834</v>
      </c>
      <c r="BP5" s="80">
        <v>353.60984698281834</v>
      </c>
      <c r="BQ5" s="80">
        <v>353.60984698281834</v>
      </c>
      <c r="BR5" s="80">
        <v>353.60984698281834</v>
      </c>
      <c r="BS5" s="80">
        <v>353.60984698281834</v>
      </c>
      <c r="BT5" s="80">
        <v>353.60984698281834</v>
      </c>
      <c r="BU5" s="80">
        <v>353.60984698281834</v>
      </c>
      <c r="BV5" s="80">
        <v>353.60984698281834</v>
      </c>
      <c r="BW5" s="80">
        <v>353.60984698281834</v>
      </c>
      <c r="BX5" s="80">
        <v>353.60984698281834</v>
      </c>
      <c r="BY5" s="80">
        <v>353.60984698281834</v>
      </c>
      <c r="BZ5" s="80">
        <v>0</v>
      </c>
      <c r="CA5" s="80">
        <v>0</v>
      </c>
      <c r="CB5" s="80">
        <v>0</v>
      </c>
      <c r="CC5" s="80">
        <v>0</v>
      </c>
      <c r="CD5" s="80">
        <v>0</v>
      </c>
      <c r="CE5" s="86"/>
      <c r="CF5" s="86"/>
      <c r="CG5" s="86"/>
      <c r="CH5" s="86"/>
      <c r="CI5" s="86"/>
      <c r="CJ5" s="86"/>
      <c r="CK5" s="86"/>
      <c r="CL5" s="86"/>
      <c r="CM5" s="86"/>
      <c r="CN5" s="84"/>
    </row>
    <row r="6" spans="1:92" x14ac:dyDescent="0.25">
      <c r="A6" s="77">
        <v>2012</v>
      </c>
      <c r="B6" s="78">
        <v>0</v>
      </c>
      <c r="C6" s="78">
        <v>0</v>
      </c>
      <c r="D6" s="78">
        <v>2934.379094200875</v>
      </c>
      <c r="E6" s="78">
        <v>2934.379094200875</v>
      </c>
      <c r="F6" s="78">
        <v>2934.379094200875</v>
      </c>
      <c r="G6" s="78">
        <v>2934.379094200875</v>
      </c>
      <c r="H6" s="78">
        <v>2934.379094200875</v>
      </c>
      <c r="I6" s="78">
        <v>2934.379094200875</v>
      </c>
      <c r="J6" s="78">
        <v>2934.379094200875</v>
      </c>
      <c r="K6" s="78">
        <v>2934.379094200875</v>
      </c>
      <c r="L6" s="78">
        <v>2934.379094200875</v>
      </c>
      <c r="M6" s="78">
        <v>2934.379094200875</v>
      </c>
      <c r="N6" s="78">
        <v>1547.5949285571601</v>
      </c>
      <c r="O6" s="78">
        <v>1547.5949285571601</v>
      </c>
      <c r="P6" s="78">
        <v>1547.5949285571601</v>
      </c>
      <c r="Q6" s="78">
        <v>1547.5949285571601</v>
      </c>
      <c r="R6" s="78">
        <v>1547.5949285571601</v>
      </c>
      <c r="S6" s="78">
        <v>1547.5949285571601</v>
      </c>
      <c r="T6" s="78">
        <v>1547.5949285571601</v>
      </c>
      <c r="U6" s="78">
        <v>1547.5949285571601</v>
      </c>
      <c r="V6" s="78">
        <v>1547.5949285571601</v>
      </c>
      <c r="W6" s="78">
        <v>1547.5949285571601</v>
      </c>
      <c r="X6" s="78">
        <v>1547.5949285571601</v>
      </c>
      <c r="Y6" s="78">
        <v>1547.5949285571601</v>
      </c>
      <c r="Z6" s="78">
        <v>1547.5949285571601</v>
      </c>
      <c r="AA6" s="78">
        <v>1547.5949285571601</v>
      </c>
      <c r="AB6" s="78">
        <v>1547.5949285571601</v>
      </c>
      <c r="AC6" s="78">
        <v>1547.5949285571601</v>
      </c>
      <c r="AD6" s="78">
        <v>1547.5949285571601</v>
      </c>
      <c r="AE6" s="78">
        <v>1547.5949285571601</v>
      </c>
      <c r="AF6" s="78">
        <v>1547.5949285571601</v>
      </c>
      <c r="AG6" s="78">
        <v>1547.5949285571601</v>
      </c>
      <c r="AH6" s="78">
        <v>1547.5949285571601</v>
      </c>
      <c r="AI6" s="78">
        <v>1547.5949285571601</v>
      </c>
      <c r="AJ6" s="78">
        <v>1547.5949285571601</v>
      </c>
      <c r="AK6" s="78">
        <v>1547.5949285571601</v>
      </c>
      <c r="AL6" s="78">
        <v>1547.5949285571601</v>
      </c>
      <c r="AM6" s="78">
        <v>1547.5949285571601</v>
      </c>
      <c r="AN6" s="78">
        <v>1547.5949285571601</v>
      </c>
      <c r="AO6" s="78">
        <v>1547.5949285571601</v>
      </c>
      <c r="AP6" s="78">
        <v>1547.5949285571601</v>
      </c>
      <c r="AQ6" s="78">
        <v>1547.5949285571601</v>
      </c>
      <c r="AR6" s="78">
        <v>1547.5949285571601</v>
      </c>
      <c r="AS6" s="78">
        <v>1547.5949285571601</v>
      </c>
      <c r="AT6" s="78">
        <v>1547.5949285571601</v>
      </c>
      <c r="AU6" s="78">
        <v>1547.5949285571601</v>
      </c>
      <c r="AV6" s="78">
        <v>1547.5949285571601</v>
      </c>
      <c r="AW6" s="78">
        <v>1547.5949285571601</v>
      </c>
      <c r="AX6" s="78">
        <v>1547.5949285571601</v>
      </c>
      <c r="AY6" s="78">
        <v>1547.5949285571601</v>
      </c>
      <c r="AZ6" s="78">
        <v>1547.5949285571601</v>
      </c>
      <c r="BA6" s="78">
        <v>1547.5949285571601</v>
      </c>
      <c r="BB6" s="78">
        <v>1547.5949285571601</v>
      </c>
      <c r="BC6" s="78">
        <v>1547.5949285571601</v>
      </c>
      <c r="BD6" s="78">
        <v>1547.5949285571601</v>
      </c>
      <c r="BE6" s="78">
        <v>1547.5949285571601</v>
      </c>
      <c r="BF6" s="78">
        <v>1547.5949285571601</v>
      </c>
      <c r="BG6" s="78">
        <v>1547.5949285571601</v>
      </c>
      <c r="BH6" s="78">
        <v>1547.5949285571601</v>
      </c>
      <c r="BI6" s="78">
        <v>1547.5949285571601</v>
      </c>
      <c r="BJ6" s="78">
        <v>1547.5949285571601</v>
      </c>
      <c r="BK6" s="78">
        <v>1547.5949285571601</v>
      </c>
      <c r="BL6" s="78">
        <v>1547.5949285571601</v>
      </c>
      <c r="BM6" s="78">
        <v>1547.5949285571601</v>
      </c>
      <c r="BN6" s="78">
        <v>1547.5949285571601</v>
      </c>
      <c r="BO6" s="78">
        <v>1547.5949285571601</v>
      </c>
      <c r="BP6" s="78">
        <v>1547.5949285571601</v>
      </c>
      <c r="BQ6" s="78">
        <v>1547.5949285571601</v>
      </c>
      <c r="BR6" s="78">
        <v>1547.5949285571601</v>
      </c>
      <c r="BS6" s="78">
        <v>1547.5949285571601</v>
      </c>
      <c r="BT6" s="78">
        <v>1547.5949285571601</v>
      </c>
      <c r="BU6" s="78">
        <v>1547.5949285571601</v>
      </c>
      <c r="BV6" s="78">
        <v>1547.5949285571601</v>
      </c>
      <c r="BW6" s="78">
        <v>1547.5949285571601</v>
      </c>
      <c r="BX6" s="78">
        <v>1547.5949285571601</v>
      </c>
      <c r="BY6" s="78">
        <v>1547.5949285571601</v>
      </c>
      <c r="BZ6" s="78">
        <v>1547.5949285571601</v>
      </c>
      <c r="CA6" s="78">
        <v>0</v>
      </c>
      <c r="CB6" s="78">
        <v>0</v>
      </c>
      <c r="CC6" s="78">
        <v>0</v>
      </c>
      <c r="CD6" s="78">
        <v>0</v>
      </c>
      <c r="CE6" s="85"/>
      <c r="CF6" s="85"/>
      <c r="CG6" s="85"/>
      <c r="CH6" s="85"/>
      <c r="CI6" s="85"/>
      <c r="CJ6" s="85"/>
      <c r="CK6" s="85"/>
      <c r="CL6" s="85"/>
      <c r="CM6" s="85"/>
      <c r="CN6" s="84"/>
    </row>
    <row r="7" spans="1:92" x14ac:dyDescent="0.25">
      <c r="A7" s="79" t="s">
        <v>59</v>
      </c>
      <c r="B7" s="80">
        <v>0</v>
      </c>
      <c r="C7" s="80">
        <v>0</v>
      </c>
      <c r="D7" s="80">
        <v>1386.7841656437149</v>
      </c>
      <c r="E7" s="80">
        <v>1386.7841656437149</v>
      </c>
      <c r="F7" s="80">
        <v>1386.7841656437149</v>
      </c>
      <c r="G7" s="80">
        <v>1386.7841656437149</v>
      </c>
      <c r="H7" s="80">
        <v>1386.7841656437149</v>
      </c>
      <c r="I7" s="80">
        <v>1386.7841656437149</v>
      </c>
      <c r="J7" s="80">
        <v>1386.7841656437149</v>
      </c>
      <c r="K7" s="80">
        <v>1386.7841656437149</v>
      </c>
      <c r="L7" s="80">
        <v>1386.7841656437149</v>
      </c>
      <c r="M7" s="80">
        <v>1386.7841656437149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  <c r="AY7" s="80">
        <v>0</v>
      </c>
      <c r="AZ7" s="80">
        <v>0</v>
      </c>
      <c r="BA7" s="80">
        <v>0</v>
      </c>
      <c r="BB7" s="80">
        <v>0</v>
      </c>
      <c r="BC7" s="80">
        <v>0</v>
      </c>
      <c r="BD7" s="80">
        <v>0</v>
      </c>
      <c r="BE7" s="80">
        <v>0</v>
      </c>
      <c r="BF7" s="80">
        <v>0</v>
      </c>
      <c r="BG7" s="80">
        <v>0</v>
      </c>
      <c r="BH7" s="80">
        <v>0</v>
      </c>
      <c r="BI7" s="80">
        <v>0</v>
      </c>
      <c r="BJ7" s="80">
        <v>0</v>
      </c>
      <c r="BK7" s="80">
        <v>0</v>
      </c>
      <c r="BL7" s="80">
        <v>0</v>
      </c>
      <c r="BM7" s="80">
        <v>0</v>
      </c>
      <c r="BN7" s="80">
        <v>0</v>
      </c>
      <c r="BO7" s="80">
        <v>0</v>
      </c>
      <c r="BP7" s="80">
        <v>0</v>
      </c>
      <c r="BQ7" s="80">
        <v>0</v>
      </c>
      <c r="BR7" s="80">
        <v>0</v>
      </c>
      <c r="BS7" s="80">
        <v>0</v>
      </c>
      <c r="BT7" s="80">
        <v>0</v>
      </c>
      <c r="BU7" s="80">
        <v>0</v>
      </c>
      <c r="BV7" s="80">
        <v>0</v>
      </c>
      <c r="BW7" s="80">
        <v>0</v>
      </c>
      <c r="BX7" s="80">
        <v>0</v>
      </c>
      <c r="BY7" s="80">
        <v>0</v>
      </c>
      <c r="BZ7" s="80">
        <v>0</v>
      </c>
      <c r="CA7" s="80">
        <v>0</v>
      </c>
      <c r="CB7" s="80">
        <v>0</v>
      </c>
      <c r="CC7" s="80">
        <v>0</v>
      </c>
      <c r="CD7" s="80">
        <v>0</v>
      </c>
      <c r="CE7" s="86"/>
      <c r="CF7" s="86"/>
      <c r="CG7" s="86"/>
      <c r="CH7" s="86"/>
      <c r="CI7" s="86"/>
      <c r="CJ7" s="86"/>
      <c r="CK7" s="86"/>
      <c r="CL7" s="86"/>
      <c r="CM7" s="86"/>
      <c r="CN7" s="84"/>
    </row>
    <row r="8" spans="1:92" x14ac:dyDescent="0.25">
      <c r="A8" s="79" t="s">
        <v>57</v>
      </c>
      <c r="B8" s="80">
        <v>0</v>
      </c>
      <c r="C8" s="80">
        <v>0</v>
      </c>
      <c r="D8" s="80">
        <v>1547.5949285571601</v>
      </c>
      <c r="E8" s="80">
        <v>1547.5949285571601</v>
      </c>
      <c r="F8" s="80">
        <v>1547.5949285571601</v>
      </c>
      <c r="G8" s="80">
        <v>1547.5949285571601</v>
      </c>
      <c r="H8" s="80">
        <v>1547.5949285571601</v>
      </c>
      <c r="I8" s="80">
        <v>1547.5949285571601</v>
      </c>
      <c r="J8" s="80">
        <v>1547.5949285571601</v>
      </c>
      <c r="K8" s="80">
        <v>1547.5949285571601</v>
      </c>
      <c r="L8" s="80">
        <v>1547.5949285571601</v>
      </c>
      <c r="M8" s="80">
        <v>1547.5949285571601</v>
      </c>
      <c r="N8" s="80">
        <v>1547.5949285571601</v>
      </c>
      <c r="O8" s="80">
        <v>1547.5949285571601</v>
      </c>
      <c r="P8" s="80">
        <v>1547.5949285571601</v>
      </c>
      <c r="Q8" s="80">
        <v>1547.5949285571601</v>
      </c>
      <c r="R8" s="80">
        <v>1547.5949285571601</v>
      </c>
      <c r="S8" s="80">
        <v>1547.5949285571601</v>
      </c>
      <c r="T8" s="80">
        <v>1547.5949285571601</v>
      </c>
      <c r="U8" s="80">
        <v>1547.5949285571601</v>
      </c>
      <c r="V8" s="80">
        <v>1547.5949285571601</v>
      </c>
      <c r="W8" s="80">
        <v>1547.5949285571601</v>
      </c>
      <c r="X8" s="80">
        <v>1547.5949285571601</v>
      </c>
      <c r="Y8" s="80">
        <v>1547.5949285571601</v>
      </c>
      <c r="Z8" s="80">
        <v>1547.5949285571601</v>
      </c>
      <c r="AA8" s="80">
        <v>1547.5949285571601</v>
      </c>
      <c r="AB8" s="80">
        <v>1547.5949285571601</v>
      </c>
      <c r="AC8" s="80">
        <v>1547.5949285571601</v>
      </c>
      <c r="AD8" s="80">
        <v>1547.5949285571601</v>
      </c>
      <c r="AE8" s="80">
        <v>1547.5949285571601</v>
      </c>
      <c r="AF8" s="80">
        <v>1547.5949285571601</v>
      </c>
      <c r="AG8" s="80">
        <v>1547.5949285571601</v>
      </c>
      <c r="AH8" s="80">
        <v>1547.5949285571601</v>
      </c>
      <c r="AI8" s="80">
        <v>1547.5949285571601</v>
      </c>
      <c r="AJ8" s="80">
        <v>1547.5949285571601</v>
      </c>
      <c r="AK8" s="80">
        <v>1547.5949285571601</v>
      </c>
      <c r="AL8" s="80">
        <v>1547.5949285571601</v>
      </c>
      <c r="AM8" s="80">
        <v>1547.5949285571601</v>
      </c>
      <c r="AN8" s="80">
        <v>1547.5949285571601</v>
      </c>
      <c r="AO8" s="80">
        <v>1547.5949285571601</v>
      </c>
      <c r="AP8" s="80">
        <v>1547.5949285571601</v>
      </c>
      <c r="AQ8" s="80">
        <v>1547.5949285571601</v>
      </c>
      <c r="AR8" s="80">
        <v>1547.5949285571601</v>
      </c>
      <c r="AS8" s="80">
        <v>1547.5949285571601</v>
      </c>
      <c r="AT8" s="80">
        <v>1547.5949285571601</v>
      </c>
      <c r="AU8" s="80">
        <v>1547.5949285571601</v>
      </c>
      <c r="AV8" s="80">
        <v>1547.5949285571601</v>
      </c>
      <c r="AW8" s="80">
        <v>1547.5949285571601</v>
      </c>
      <c r="AX8" s="80">
        <v>1547.5949285571601</v>
      </c>
      <c r="AY8" s="80">
        <v>1547.5949285571601</v>
      </c>
      <c r="AZ8" s="80">
        <v>1547.5949285571601</v>
      </c>
      <c r="BA8" s="80">
        <v>1547.5949285571601</v>
      </c>
      <c r="BB8" s="80">
        <v>1547.5949285571601</v>
      </c>
      <c r="BC8" s="80">
        <v>1547.5949285571601</v>
      </c>
      <c r="BD8" s="80">
        <v>1547.5949285571601</v>
      </c>
      <c r="BE8" s="80">
        <v>1547.5949285571601</v>
      </c>
      <c r="BF8" s="80">
        <v>1547.5949285571601</v>
      </c>
      <c r="BG8" s="80">
        <v>1547.5949285571601</v>
      </c>
      <c r="BH8" s="80">
        <v>1547.5949285571601</v>
      </c>
      <c r="BI8" s="80">
        <v>1547.5949285571601</v>
      </c>
      <c r="BJ8" s="80">
        <v>1547.5949285571601</v>
      </c>
      <c r="BK8" s="80">
        <v>1547.5949285571601</v>
      </c>
      <c r="BL8" s="80">
        <v>1547.5949285571601</v>
      </c>
      <c r="BM8" s="80">
        <v>1547.5949285571601</v>
      </c>
      <c r="BN8" s="80">
        <v>1547.5949285571601</v>
      </c>
      <c r="BO8" s="80">
        <v>1547.5949285571601</v>
      </c>
      <c r="BP8" s="80">
        <v>1547.5949285571601</v>
      </c>
      <c r="BQ8" s="80">
        <v>1547.5949285571601</v>
      </c>
      <c r="BR8" s="80">
        <v>1547.5949285571601</v>
      </c>
      <c r="BS8" s="80">
        <v>1547.5949285571601</v>
      </c>
      <c r="BT8" s="80">
        <v>1547.5949285571601</v>
      </c>
      <c r="BU8" s="80">
        <v>1547.5949285571601</v>
      </c>
      <c r="BV8" s="80">
        <v>1547.5949285571601</v>
      </c>
      <c r="BW8" s="80">
        <v>1547.5949285571601</v>
      </c>
      <c r="BX8" s="80">
        <v>1547.5949285571601</v>
      </c>
      <c r="BY8" s="80">
        <v>1547.5949285571601</v>
      </c>
      <c r="BZ8" s="80">
        <v>1547.5949285571601</v>
      </c>
      <c r="CA8" s="80">
        <v>0</v>
      </c>
      <c r="CB8" s="80">
        <v>0</v>
      </c>
      <c r="CC8" s="80">
        <v>0</v>
      </c>
      <c r="CD8" s="80">
        <v>0</v>
      </c>
      <c r="CE8" s="86"/>
      <c r="CF8" s="86"/>
      <c r="CG8" s="86"/>
      <c r="CH8" s="86"/>
      <c r="CI8" s="86"/>
      <c r="CJ8" s="86"/>
      <c r="CK8" s="86"/>
      <c r="CL8" s="86"/>
      <c r="CM8" s="86"/>
      <c r="CN8" s="84"/>
    </row>
    <row r="9" spans="1:92" x14ac:dyDescent="0.25">
      <c r="A9" s="77">
        <v>2013</v>
      </c>
      <c r="B9" s="78">
        <v>0</v>
      </c>
      <c r="C9" s="78">
        <v>0</v>
      </c>
      <c r="D9" s="78">
        <v>0</v>
      </c>
      <c r="E9" s="78">
        <v>20591.467408055039</v>
      </c>
      <c r="F9" s="78">
        <v>20591.467408055039</v>
      </c>
      <c r="G9" s="78">
        <v>20591.467408055039</v>
      </c>
      <c r="H9" s="78">
        <v>20591.467408055039</v>
      </c>
      <c r="I9" s="78">
        <v>20591.467408055039</v>
      </c>
      <c r="J9" s="78">
        <v>20591.467408055039</v>
      </c>
      <c r="K9" s="78">
        <v>20591.467408055039</v>
      </c>
      <c r="L9" s="78">
        <v>20591.467408055039</v>
      </c>
      <c r="M9" s="78">
        <v>20591.467408055039</v>
      </c>
      <c r="N9" s="78">
        <v>20591.467408055039</v>
      </c>
      <c r="O9" s="78">
        <v>836.546915904</v>
      </c>
      <c r="P9" s="78">
        <v>836.546915904</v>
      </c>
      <c r="Q9" s="78">
        <v>836.546915904</v>
      </c>
      <c r="R9" s="78">
        <v>836.546915904</v>
      </c>
      <c r="S9" s="78">
        <v>836.546915904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0</v>
      </c>
      <c r="AU9" s="78">
        <v>0</v>
      </c>
      <c r="AV9" s="78">
        <v>0</v>
      </c>
      <c r="AW9" s="78">
        <v>0</v>
      </c>
      <c r="AX9" s="78">
        <v>0</v>
      </c>
      <c r="AY9" s="78">
        <v>0</v>
      </c>
      <c r="AZ9" s="78">
        <v>0</v>
      </c>
      <c r="BA9" s="78">
        <v>0</v>
      </c>
      <c r="BB9" s="78">
        <v>0</v>
      </c>
      <c r="BC9" s="78">
        <v>0</v>
      </c>
      <c r="BD9" s="78">
        <v>0</v>
      </c>
      <c r="BE9" s="78">
        <v>0</v>
      </c>
      <c r="BF9" s="78">
        <v>0</v>
      </c>
      <c r="BG9" s="78">
        <v>0</v>
      </c>
      <c r="BH9" s="78">
        <v>0</v>
      </c>
      <c r="BI9" s="78">
        <v>0</v>
      </c>
      <c r="BJ9" s="78">
        <v>0</v>
      </c>
      <c r="BK9" s="78">
        <v>0</v>
      </c>
      <c r="BL9" s="78">
        <v>0</v>
      </c>
      <c r="BM9" s="78">
        <v>0</v>
      </c>
      <c r="BN9" s="78">
        <v>0</v>
      </c>
      <c r="BO9" s="78">
        <v>0</v>
      </c>
      <c r="BP9" s="78">
        <v>0</v>
      </c>
      <c r="BQ9" s="78">
        <v>0</v>
      </c>
      <c r="BR9" s="78">
        <v>0</v>
      </c>
      <c r="BS9" s="78">
        <v>0</v>
      </c>
      <c r="BT9" s="78">
        <v>0</v>
      </c>
      <c r="BU9" s="78">
        <v>0</v>
      </c>
      <c r="BV9" s="78">
        <v>0</v>
      </c>
      <c r="BW9" s="78">
        <v>0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8">
        <v>0</v>
      </c>
      <c r="CD9" s="78">
        <v>0</v>
      </c>
      <c r="CE9" s="85"/>
      <c r="CF9" s="85"/>
      <c r="CG9" s="85"/>
      <c r="CH9" s="85"/>
      <c r="CI9" s="85"/>
      <c r="CJ9" s="85"/>
      <c r="CK9" s="85"/>
      <c r="CL9" s="85"/>
      <c r="CM9" s="85"/>
      <c r="CN9" s="84"/>
    </row>
    <row r="10" spans="1:92" x14ac:dyDescent="0.25">
      <c r="A10" s="79" t="s">
        <v>59</v>
      </c>
      <c r="B10" s="80">
        <v>0</v>
      </c>
      <c r="C10" s="80">
        <v>0</v>
      </c>
      <c r="D10" s="80">
        <v>0</v>
      </c>
      <c r="E10" s="80">
        <v>19754.920492151039</v>
      </c>
      <c r="F10" s="80">
        <v>19754.920492151039</v>
      </c>
      <c r="G10" s="80">
        <v>19754.920492151039</v>
      </c>
      <c r="H10" s="80">
        <v>19754.920492151039</v>
      </c>
      <c r="I10" s="80">
        <v>19754.920492151039</v>
      </c>
      <c r="J10" s="80">
        <v>19754.920492151039</v>
      </c>
      <c r="K10" s="80">
        <v>19754.920492151039</v>
      </c>
      <c r="L10" s="80">
        <v>19754.920492151039</v>
      </c>
      <c r="M10" s="80">
        <v>19754.920492151039</v>
      </c>
      <c r="N10" s="80">
        <v>19754.920492151039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>
        <v>0</v>
      </c>
      <c r="AG10" s="80">
        <v>0</v>
      </c>
      <c r="AH10" s="80">
        <v>0</v>
      </c>
      <c r="AI10" s="80">
        <v>0</v>
      </c>
      <c r="AJ10" s="80">
        <v>0</v>
      </c>
      <c r="AK10" s="80">
        <v>0</v>
      </c>
      <c r="AL10" s="80">
        <v>0</v>
      </c>
      <c r="AM10" s="80">
        <v>0</v>
      </c>
      <c r="AN10" s="80">
        <v>0</v>
      </c>
      <c r="AO10" s="80">
        <v>0</v>
      </c>
      <c r="AP10" s="80">
        <v>0</v>
      </c>
      <c r="AQ10" s="80">
        <v>0</v>
      </c>
      <c r="AR10" s="80">
        <v>0</v>
      </c>
      <c r="AS10" s="80">
        <v>0</v>
      </c>
      <c r="AT10" s="80">
        <v>0</v>
      </c>
      <c r="AU10" s="80">
        <v>0</v>
      </c>
      <c r="AV10" s="80">
        <v>0</v>
      </c>
      <c r="AW10" s="80">
        <v>0</v>
      </c>
      <c r="AX10" s="80">
        <v>0</v>
      </c>
      <c r="AY10" s="80">
        <v>0</v>
      </c>
      <c r="AZ10" s="80">
        <v>0</v>
      </c>
      <c r="BA10" s="80">
        <v>0</v>
      </c>
      <c r="BB10" s="80">
        <v>0</v>
      </c>
      <c r="BC10" s="80">
        <v>0</v>
      </c>
      <c r="BD10" s="80">
        <v>0</v>
      </c>
      <c r="BE10" s="80">
        <v>0</v>
      </c>
      <c r="BF10" s="80">
        <v>0</v>
      </c>
      <c r="BG10" s="80">
        <v>0</v>
      </c>
      <c r="BH10" s="80">
        <v>0</v>
      </c>
      <c r="BI10" s="80">
        <v>0</v>
      </c>
      <c r="BJ10" s="80">
        <v>0</v>
      </c>
      <c r="BK10" s="80">
        <v>0</v>
      </c>
      <c r="BL10" s="80">
        <v>0</v>
      </c>
      <c r="BM10" s="80">
        <v>0</v>
      </c>
      <c r="BN10" s="80">
        <v>0</v>
      </c>
      <c r="BO10" s="80">
        <v>0</v>
      </c>
      <c r="BP10" s="80">
        <v>0</v>
      </c>
      <c r="BQ10" s="80">
        <v>0</v>
      </c>
      <c r="BR10" s="80">
        <v>0</v>
      </c>
      <c r="BS10" s="80">
        <v>0</v>
      </c>
      <c r="BT10" s="80">
        <v>0</v>
      </c>
      <c r="BU10" s="80">
        <v>0</v>
      </c>
      <c r="BV10" s="80">
        <v>0</v>
      </c>
      <c r="BW10" s="80">
        <v>0</v>
      </c>
      <c r="BX10" s="80">
        <v>0</v>
      </c>
      <c r="BY10" s="80">
        <v>0</v>
      </c>
      <c r="BZ10" s="80">
        <v>0</v>
      </c>
      <c r="CA10" s="80">
        <v>0</v>
      </c>
      <c r="CB10" s="80">
        <v>0</v>
      </c>
      <c r="CC10" s="80">
        <v>0</v>
      </c>
      <c r="CD10" s="80">
        <v>0</v>
      </c>
      <c r="CE10" s="86"/>
      <c r="CF10" s="86"/>
      <c r="CG10" s="86"/>
      <c r="CH10" s="86"/>
      <c r="CI10" s="86"/>
      <c r="CJ10" s="86"/>
      <c r="CK10" s="86"/>
      <c r="CL10" s="86"/>
      <c r="CM10" s="86"/>
      <c r="CN10" s="84"/>
    </row>
    <row r="11" spans="1:92" x14ac:dyDescent="0.25">
      <c r="A11" s="79" t="s">
        <v>60</v>
      </c>
      <c r="B11" s="80">
        <v>0</v>
      </c>
      <c r="C11" s="80">
        <v>0</v>
      </c>
      <c r="D11" s="80">
        <v>0</v>
      </c>
      <c r="E11" s="80">
        <v>836.546915904</v>
      </c>
      <c r="F11" s="80">
        <v>836.546915904</v>
      </c>
      <c r="G11" s="80">
        <v>836.546915904</v>
      </c>
      <c r="H11" s="80">
        <v>836.546915904</v>
      </c>
      <c r="I11" s="80">
        <v>836.546915904</v>
      </c>
      <c r="J11" s="80">
        <v>836.546915904</v>
      </c>
      <c r="K11" s="80">
        <v>836.546915904</v>
      </c>
      <c r="L11" s="80">
        <v>836.546915904</v>
      </c>
      <c r="M11" s="80">
        <v>836.546915904</v>
      </c>
      <c r="N11" s="80">
        <v>836.546915904</v>
      </c>
      <c r="O11" s="80">
        <v>836.546915904</v>
      </c>
      <c r="P11" s="80">
        <v>836.546915904</v>
      </c>
      <c r="Q11" s="80">
        <v>836.546915904</v>
      </c>
      <c r="R11" s="80">
        <v>836.546915904</v>
      </c>
      <c r="S11" s="80">
        <v>836.546915904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80">
        <v>0</v>
      </c>
      <c r="BL11" s="80">
        <v>0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80">
        <v>0</v>
      </c>
      <c r="BT11" s="80">
        <v>0</v>
      </c>
      <c r="BU11" s="80">
        <v>0</v>
      </c>
      <c r="BV11" s="80">
        <v>0</v>
      </c>
      <c r="BW11" s="80">
        <v>0</v>
      </c>
      <c r="BX11" s="80">
        <v>0</v>
      </c>
      <c r="BY11" s="80">
        <v>0</v>
      </c>
      <c r="BZ11" s="80">
        <v>0</v>
      </c>
      <c r="CA11" s="80">
        <v>0</v>
      </c>
      <c r="CB11" s="80">
        <v>0</v>
      </c>
      <c r="CC11" s="80">
        <v>0</v>
      </c>
      <c r="CD11" s="80">
        <v>0</v>
      </c>
      <c r="CE11" s="86"/>
      <c r="CF11" s="86"/>
      <c r="CG11" s="86"/>
      <c r="CH11" s="86"/>
      <c r="CI11" s="86"/>
      <c r="CJ11" s="86"/>
      <c r="CK11" s="86"/>
      <c r="CL11" s="86"/>
      <c r="CM11" s="86"/>
      <c r="CN11" s="84"/>
    </row>
    <row r="12" spans="1:92" x14ac:dyDescent="0.25">
      <c r="A12" s="77">
        <v>2014</v>
      </c>
      <c r="B12" s="78">
        <v>0</v>
      </c>
      <c r="C12" s="78">
        <v>0</v>
      </c>
      <c r="D12" s="78">
        <v>0</v>
      </c>
      <c r="E12" s="78">
        <v>0</v>
      </c>
      <c r="F12" s="78">
        <v>4358.5782566784001</v>
      </c>
      <c r="G12" s="78">
        <v>4358.5782566784001</v>
      </c>
      <c r="H12" s="78">
        <v>4358.5782566784001</v>
      </c>
      <c r="I12" s="78">
        <v>4358.5782566784001</v>
      </c>
      <c r="J12" s="78">
        <v>4358.5782566784001</v>
      </c>
      <c r="K12" s="78">
        <v>4358.5782566784001</v>
      </c>
      <c r="L12" s="78">
        <v>4358.5782566784001</v>
      </c>
      <c r="M12" s="78">
        <v>4358.5782566784001</v>
      </c>
      <c r="N12" s="78">
        <v>4358.5782566784001</v>
      </c>
      <c r="O12" s="78">
        <v>4358.5782566784001</v>
      </c>
      <c r="P12" s="78">
        <v>333.5021297664</v>
      </c>
      <c r="Q12" s="78">
        <v>333.5021297664</v>
      </c>
      <c r="R12" s="78">
        <v>333.5021297664</v>
      </c>
      <c r="S12" s="78">
        <v>333.5021297664</v>
      </c>
      <c r="T12" s="78">
        <v>333.5021297664</v>
      </c>
      <c r="U12" s="78">
        <v>333.5021297664</v>
      </c>
      <c r="V12" s="78">
        <v>333.5021297664</v>
      </c>
      <c r="W12" s="78">
        <v>333.5021297664</v>
      </c>
      <c r="X12" s="78">
        <v>333.5021297664</v>
      </c>
      <c r="Y12" s="78">
        <v>333.5021297664</v>
      </c>
      <c r="Z12" s="78">
        <v>333.5021297664</v>
      </c>
      <c r="AA12" s="78">
        <v>333.5021297664</v>
      </c>
      <c r="AB12" s="78">
        <v>333.5021297664</v>
      </c>
      <c r="AC12" s="78">
        <v>333.5021297664</v>
      </c>
      <c r="AD12" s="78">
        <v>333.5021297664</v>
      </c>
      <c r="AE12" s="78">
        <v>333.5021297664</v>
      </c>
      <c r="AF12" s="78">
        <v>333.5021297664</v>
      </c>
      <c r="AG12" s="78">
        <v>333.5021297664</v>
      </c>
      <c r="AH12" s="78">
        <v>333.5021297664</v>
      </c>
      <c r="AI12" s="78">
        <v>333.5021297664</v>
      </c>
      <c r="AJ12" s="78">
        <v>333.5021297664</v>
      </c>
      <c r="AK12" s="78">
        <v>333.5021297664</v>
      </c>
      <c r="AL12" s="78">
        <v>333.5021297664</v>
      </c>
      <c r="AM12" s="78">
        <v>333.5021297664</v>
      </c>
      <c r="AN12" s="78">
        <v>333.5021297664</v>
      </c>
      <c r="AO12" s="78">
        <v>333.5021297664</v>
      </c>
      <c r="AP12" s="78">
        <v>333.5021297664</v>
      </c>
      <c r="AQ12" s="78">
        <v>333.5021297664</v>
      </c>
      <c r="AR12" s="78">
        <v>333.5021297664</v>
      </c>
      <c r="AS12" s="78">
        <v>333.5021297664</v>
      </c>
      <c r="AT12" s="78">
        <v>333.5021297664</v>
      </c>
      <c r="AU12" s="78">
        <v>333.5021297664</v>
      </c>
      <c r="AV12" s="78">
        <v>333.5021297664</v>
      </c>
      <c r="AW12" s="78">
        <v>333.5021297664</v>
      </c>
      <c r="AX12" s="78">
        <v>333.5021297664</v>
      </c>
      <c r="AY12" s="78">
        <v>333.5021297664</v>
      </c>
      <c r="AZ12" s="78">
        <v>333.5021297664</v>
      </c>
      <c r="BA12" s="78">
        <v>333.5021297664</v>
      </c>
      <c r="BB12" s="78">
        <v>333.5021297664</v>
      </c>
      <c r="BC12" s="78">
        <v>333.5021297664</v>
      </c>
      <c r="BD12" s="78">
        <v>333.5021297664</v>
      </c>
      <c r="BE12" s="78">
        <v>333.5021297664</v>
      </c>
      <c r="BF12" s="78">
        <v>333.5021297664</v>
      </c>
      <c r="BG12" s="78">
        <v>333.5021297664</v>
      </c>
      <c r="BH12" s="78">
        <v>333.5021297664</v>
      </c>
      <c r="BI12" s="78">
        <v>333.5021297664</v>
      </c>
      <c r="BJ12" s="78">
        <v>333.5021297664</v>
      </c>
      <c r="BK12" s="78">
        <v>333.5021297664</v>
      </c>
      <c r="BL12" s="78">
        <v>333.5021297664</v>
      </c>
      <c r="BM12" s="78">
        <v>333.5021297664</v>
      </c>
      <c r="BN12" s="78">
        <v>333.5021297664</v>
      </c>
      <c r="BO12" s="78">
        <v>333.5021297664</v>
      </c>
      <c r="BP12" s="78">
        <v>333.5021297664</v>
      </c>
      <c r="BQ12" s="78">
        <v>333.5021297664</v>
      </c>
      <c r="BR12" s="78">
        <v>333.5021297664</v>
      </c>
      <c r="BS12" s="78">
        <v>333.5021297664</v>
      </c>
      <c r="BT12" s="78">
        <v>333.5021297664</v>
      </c>
      <c r="BU12" s="78">
        <v>333.5021297664</v>
      </c>
      <c r="BV12" s="78">
        <v>333.5021297664</v>
      </c>
      <c r="BW12" s="78">
        <v>333.5021297664</v>
      </c>
      <c r="BX12" s="78">
        <v>333.5021297664</v>
      </c>
      <c r="BY12" s="78">
        <v>333.5021297664</v>
      </c>
      <c r="BZ12" s="78">
        <v>333.5021297664</v>
      </c>
      <c r="CA12" s="78">
        <v>333.5021297664</v>
      </c>
      <c r="CB12" s="78">
        <v>333.5021297664</v>
      </c>
      <c r="CC12" s="78">
        <v>0</v>
      </c>
      <c r="CD12" s="78">
        <v>0</v>
      </c>
      <c r="CE12" s="85"/>
      <c r="CF12" s="85"/>
      <c r="CG12" s="85"/>
      <c r="CH12" s="85"/>
      <c r="CI12" s="85"/>
      <c r="CJ12" s="85"/>
      <c r="CK12" s="85"/>
      <c r="CL12" s="85"/>
      <c r="CM12" s="85"/>
      <c r="CN12" s="84"/>
    </row>
    <row r="13" spans="1:92" x14ac:dyDescent="0.25">
      <c r="A13" s="79" t="s">
        <v>59</v>
      </c>
      <c r="B13" s="80">
        <v>0</v>
      </c>
      <c r="C13" s="80">
        <v>0</v>
      </c>
      <c r="D13" s="80">
        <v>0</v>
      </c>
      <c r="E13" s="80">
        <v>0</v>
      </c>
      <c r="F13" s="80">
        <v>4025.0761269119998</v>
      </c>
      <c r="G13" s="80">
        <v>4025.0761269119998</v>
      </c>
      <c r="H13" s="80">
        <v>4025.0761269119998</v>
      </c>
      <c r="I13" s="80">
        <v>4025.0761269119998</v>
      </c>
      <c r="J13" s="80">
        <v>4025.0761269119998</v>
      </c>
      <c r="K13" s="80">
        <v>4025.0761269119998</v>
      </c>
      <c r="L13" s="80">
        <v>4025.0761269119998</v>
      </c>
      <c r="M13" s="80">
        <v>4025.0761269119998</v>
      </c>
      <c r="N13" s="80">
        <v>4025.0761269119998</v>
      </c>
      <c r="O13" s="80">
        <v>4025.0761269119998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80">
        <v>0</v>
      </c>
      <c r="AN13" s="80">
        <v>0</v>
      </c>
      <c r="AO13" s="80">
        <v>0</v>
      </c>
      <c r="AP13" s="80">
        <v>0</v>
      </c>
      <c r="AQ13" s="80">
        <v>0</v>
      </c>
      <c r="AR13" s="80">
        <v>0</v>
      </c>
      <c r="AS13" s="80">
        <v>0</v>
      </c>
      <c r="AT13" s="80">
        <v>0</v>
      </c>
      <c r="AU13" s="80">
        <v>0</v>
      </c>
      <c r="AV13" s="80">
        <v>0</v>
      </c>
      <c r="AW13" s="80">
        <v>0</v>
      </c>
      <c r="AX13" s="80">
        <v>0</v>
      </c>
      <c r="AY13" s="80">
        <v>0</v>
      </c>
      <c r="AZ13" s="80">
        <v>0</v>
      </c>
      <c r="BA13" s="80">
        <v>0</v>
      </c>
      <c r="BB13" s="80">
        <v>0</v>
      </c>
      <c r="BC13" s="80">
        <v>0</v>
      </c>
      <c r="BD13" s="80">
        <v>0</v>
      </c>
      <c r="BE13" s="80">
        <v>0</v>
      </c>
      <c r="BF13" s="80">
        <v>0</v>
      </c>
      <c r="BG13" s="80">
        <v>0</v>
      </c>
      <c r="BH13" s="80">
        <v>0</v>
      </c>
      <c r="BI13" s="80">
        <v>0</v>
      </c>
      <c r="BJ13" s="80">
        <v>0</v>
      </c>
      <c r="BK13" s="80">
        <v>0</v>
      </c>
      <c r="BL13" s="80">
        <v>0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80">
        <v>0</v>
      </c>
      <c r="BT13" s="80">
        <v>0</v>
      </c>
      <c r="BU13" s="80">
        <v>0</v>
      </c>
      <c r="BV13" s="80">
        <v>0</v>
      </c>
      <c r="BW13" s="80">
        <v>0</v>
      </c>
      <c r="BX13" s="80">
        <v>0</v>
      </c>
      <c r="BY13" s="80">
        <v>0</v>
      </c>
      <c r="BZ13" s="80">
        <v>0</v>
      </c>
      <c r="CA13" s="80">
        <v>0</v>
      </c>
      <c r="CB13" s="80">
        <v>0</v>
      </c>
      <c r="CC13" s="80">
        <v>0</v>
      </c>
      <c r="CD13" s="80">
        <v>0</v>
      </c>
      <c r="CE13" s="86"/>
      <c r="CF13" s="86"/>
      <c r="CG13" s="86"/>
      <c r="CH13" s="86"/>
      <c r="CI13" s="86"/>
      <c r="CJ13" s="86"/>
      <c r="CK13" s="86"/>
      <c r="CL13" s="86"/>
      <c r="CM13" s="86"/>
      <c r="CN13" s="84"/>
    </row>
    <row r="14" spans="1:92" x14ac:dyDescent="0.25">
      <c r="A14" s="79" t="s">
        <v>57</v>
      </c>
      <c r="B14" s="80">
        <v>0</v>
      </c>
      <c r="C14" s="80">
        <v>0</v>
      </c>
      <c r="D14" s="80">
        <v>0</v>
      </c>
      <c r="E14" s="80">
        <v>0</v>
      </c>
      <c r="F14" s="80">
        <v>333.5021297664</v>
      </c>
      <c r="G14" s="80">
        <v>333.5021297664</v>
      </c>
      <c r="H14" s="80">
        <v>333.5021297664</v>
      </c>
      <c r="I14" s="80">
        <v>333.5021297664</v>
      </c>
      <c r="J14" s="80">
        <v>333.5021297664</v>
      </c>
      <c r="K14" s="80">
        <v>333.5021297664</v>
      </c>
      <c r="L14" s="80">
        <v>333.5021297664</v>
      </c>
      <c r="M14" s="80">
        <v>333.5021297664</v>
      </c>
      <c r="N14" s="80">
        <v>333.5021297664</v>
      </c>
      <c r="O14" s="80">
        <v>333.5021297664</v>
      </c>
      <c r="P14" s="80">
        <v>333.5021297664</v>
      </c>
      <c r="Q14" s="80">
        <v>333.5021297664</v>
      </c>
      <c r="R14" s="80">
        <v>333.5021297664</v>
      </c>
      <c r="S14" s="80">
        <v>333.5021297664</v>
      </c>
      <c r="T14" s="80">
        <v>333.5021297664</v>
      </c>
      <c r="U14" s="80">
        <v>333.5021297664</v>
      </c>
      <c r="V14" s="80">
        <v>333.5021297664</v>
      </c>
      <c r="W14" s="80">
        <v>333.5021297664</v>
      </c>
      <c r="X14" s="80">
        <v>333.5021297664</v>
      </c>
      <c r="Y14" s="80">
        <v>333.5021297664</v>
      </c>
      <c r="Z14" s="80">
        <v>333.5021297664</v>
      </c>
      <c r="AA14" s="80">
        <v>333.5021297664</v>
      </c>
      <c r="AB14" s="80">
        <v>333.5021297664</v>
      </c>
      <c r="AC14" s="80">
        <v>333.5021297664</v>
      </c>
      <c r="AD14" s="80">
        <v>333.5021297664</v>
      </c>
      <c r="AE14" s="80">
        <v>333.5021297664</v>
      </c>
      <c r="AF14" s="80">
        <v>333.5021297664</v>
      </c>
      <c r="AG14" s="80">
        <v>333.5021297664</v>
      </c>
      <c r="AH14" s="80">
        <v>333.5021297664</v>
      </c>
      <c r="AI14" s="80">
        <v>333.5021297664</v>
      </c>
      <c r="AJ14" s="80">
        <v>333.5021297664</v>
      </c>
      <c r="AK14" s="80">
        <v>333.5021297664</v>
      </c>
      <c r="AL14" s="80">
        <v>333.5021297664</v>
      </c>
      <c r="AM14" s="80">
        <v>333.5021297664</v>
      </c>
      <c r="AN14" s="80">
        <v>333.5021297664</v>
      </c>
      <c r="AO14" s="80">
        <v>333.5021297664</v>
      </c>
      <c r="AP14" s="80">
        <v>333.5021297664</v>
      </c>
      <c r="AQ14" s="80">
        <v>333.5021297664</v>
      </c>
      <c r="AR14" s="80">
        <v>333.5021297664</v>
      </c>
      <c r="AS14" s="80">
        <v>333.5021297664</v>
      </c>
      <c r="AT14" s="80">
        <v>333.5021297664</v>
      </c>
      <c r="AU14" s="80">
        <v>333.5021297664</v>
      </c>
      <c r="AV14" s="80">
        <v>333.5021297664</v>
      </c>
      <c r="AW14" s="80">
        <v>333.5021297664</v>
      </c>
      <c r="AX14" s="80">
        <v>333.5021297664</v>
      </c>
      <c r="AY14" s="80">
        <v>333.5021297664</v>
      </c>
      <c r="AZ14" s="80">
        <v>333.5021297664</v>
      </c>
      <c r="BA14" s="80">
        <v>333.5021297664</v>
      </c>
      <c r="BB14" s="80">
        <v>333.5021297664</v>
      </c>
      <c r="BC14" s="80">
        <v>333.5021297664</v>
      </c>
      <c r="BD14" s="80">
        <v>333.5021297664</v>
      </c>
      <c r="BE14" s="80">
        <v>333.5021297664</v>
      </c>
      <c r="BF14" s="80">
        <v>333.5021297664</v>
      </c>
      <c r="BG14" s="80">
        <v>333.5021297664</v>
      </c>
      <c r="BH14" s="80">
        <v>333.5021297664</v>
      </c>
      <c r="BI14" s="80">
        <v>333.5021297664</v>
      </c>
      <c r="BJ14" s="80">
        <v>333.5021297664</v>
      </c>
      <c r="BK14" s="80">
        <v>333.5021297664</v>
      </c>
      <c r="BL14" s="80">
        <v>333.5021297664</v>
      </c>
      <c r="BM14" s="80">
        <v>333.5021297664</v>
      </c>
      <c r="BN14" s="80">
        <v>333.5021297664</v>
      </c>
      <c r="BO14" s="80">
        <v>333.5021297664</v>
      </c>
      <c r="BP14" s="80">
        <v>333.5021297664</v>
      </c>
      <c r="BQ14" s="80">
        <v>333.5021297664</v>
      </c>
      <c r="BR14" s="80">
        <v>333.5021297664</v>
      </c>
      <c r="BS14" s="80">
        <v>333.5021297664</v>
      </c>
      <c r="BT14" s="80">
        <v>333.5021297664</v>
      </c>
      <c r="BU14" s="80">
        <v>333.5021297664</v>
      </c>
      <c r="BV14" s="80">
        <v>333.5021297664</v>
      </c>
      <c r="BW14" s="80">
        <v>333.5021297664</v>
      </c>
      <c r="BX14" s="80">
        <v>333.5021297664</v>
      </c>
      <c r="BY14" s="80">
        <v>333.5021297664</v>
      </c>
      <c r="BZ14" s="80">
        <v>333.5021297664</v>
      </c>
      <c r="CA14" s="80">
        <v>333.5021297664</v>
      </c>
      <c r="CB14" s="80">
        <v>333.5021297664</v>
      </c>
      <c r="CC14" s="80">
        <v>0</v>
      </c>
      <c r="CD14" s="80">
        <v>0</v>
      </c>
      <c r="CE14" s="86"/>
      <c r="CF14" s="86"/>
      <c r="CG14" s="86"/>
      <c r="CH14" s="86"/>
      <c r="CI14" s="86"/>
      <c r="CJ14" s="86"/>
      <c r="CK14" s="86"/>
      <c r="CL14" s="86"/>
      <c r="CM14" s="86"/>
      <c r="CN14" s="84"/>
    </row>
    <row r="15" spans="1:92" x14ac:dyDescent="0.25">
      <c r="A15" s="77">
        <v>2015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1816.0858826666665</v>
      </c>
      <c r="H15" s="78">
        <v>1816.0858826666665</v>
      </c>
      <c r="I15" s="78">
        <v>1816.0858826666665</v>
      </c>
      <c r="J15" s="78">
        <v>1816.0858826666665</v>
      </c>
      <c r="K15" s="78">
        <v>1816.0858826666665</v>
      </c>
      <c r="L15" s="78">
        <v>1816.0858826666665</v>
      </c>
      <c r="M15" s="78">
        <v>1816.0858826666665</v>
      </c>
      <c r="N15" s="78">
        <v>1816.0858826666665</v>
      </c>
      <c r="O15" s="78">
        <v>1816.0858826666665</v>
      </c>
      <c r="P15" s="78">
        <v>1816.0858826666665</v>
      </c>
      <c r="Q15" s="78">
        <v>1816.0858826666665</v>
      </c>
      <c r="R15" s="78">
        <v>1816.0858826666665</v>
      </c>
      <c r="S15" s="78">
        <v>1816.0858826666665</v>
      </c>
      <c r="T15" s="78">
        <v>1816.0858826666665</v>
      </c>
      <c r="U15" s="78">
        <v>1816.0858826666665</v>
      </c>
      <c r="V15" s="78">
        <v>1816.0858826666665</v>
      </c>
      <c r="W15" s="78">
        <v>1816.0858826666665</v>
      </c>
      <c r="X15" s="78">
        <v>1816.0858826666665</v>
      </c>
      <c r="Y15" s="78">
        <v>1816.0858826666665</v>
      </c>
      <c r="Z15" s="78">
        <v>1816.0858826666665</v>
      </c>
      <c r="AA15" s="78">
        <v>1816.0858826666665</v>
      </c>
      <c r="AB15" s="78">
        <v>1816.0858826666665</v>
      </c>
      <c r="AC15" s="78">
        <v>1816.0858826666665</v>
      </c>
      <c r="AD15" s="78">
        <v>1816.0858826666665</v>
      </c>
      <c r="AE15" s="78">
        <v>1816.0858826666665</v>
      </c>
      <c r="AF15" s="78">
        <v>1816.0858826666665</v>
      </c>
      <c r="AG15" s="78">
        <v>1816.0858826666665</v>
      </c>
      <c r="AH15" s="78">
        <v>1816.0858826666665</v>
      </c>
      <c r="AI15" s="78">
        <v>1816.0858826666665</v>
      </c>
      <c r="AJ15" s="78">
        <v>1816.0858826666665</v>
      </c>
      <c r="AK15" s="78">
        <v>1816.0858826666665</v>
      </c>
      <c r="AL15" s="78">
        <v>1816.0858826666665</v>
      </c>
      <c r="AM15" s="78">
        <v>1816.0858826666665</v>
      </c>
      <c r="AN15" s="78">
        <v>1816.0858826666665</v>
      </c>
      <c r="AO15" s="78">
        <v>1816.0858826666665</v>
      </c>
      <c r="AP15" s="78">
        <v>1816.0858826666665</v>
      </c>
      <c r="AQ15" s="78">
        <v>1816.0858826666665</v>
      </c>
      <c r="AR15" s="78">
        <v>1816.0858826666665</v>
      </c>
      <c r="AS15" s="78">
        <v>1816.0858826666665</v>
      </c>
      <c r="AT15" s="78">
        <v>1816.0858826666665</v>
      </c>
      <c r="AU15" s="78">
        <v>1816.0858826666665</v>
      </c>
      <c r="AV15" s="78">
        <v>1816.0858826666665</v>
      </c>
      <c r="AW15" s="78">
        <v>1816.0858826666665</v>
      </c>
      <c r="AX15" s="78">
        <v>1816.0858826666665</v>
      </c>
      <c r="AY15" s="78">
        <v>1816.0858826666665</v>
      </c>
      <c r="AZ15" s="78">
        <v>1816.0858826666665</v>
      </c>
      <c r="BA15" s="78">
        <v>1816.0858826666665</v>
      </c>
      <c r="BB15" s="78">
        <v>1816.0858826666665</v>
      </c>
      <c r="BC15" s="78">
        <v>1816.0858826666665</v>
      </c>
      <c r="BD15" s="78">
        <v>1816.0858826666665</v>
      </c>
      <c r="BE15" s="78">
        <v>1816.0858826666665</v>
      </c>
      <c r="BF15" s="78">
        <v>1816.0858826666665</v>
      </c>
      <c r="BG15" s="78">
        <v>1816.0858826666665</v>
      </c>
      <c r="BH15" s="78">
        <v>1816.0858826666665</v>
      </c>
      <c r="BI15" s="78">
        <v>1816.0858826666665</v>
      </c>
      <c r="BJ15" s="78">
        <v>1816.0858826666665</v>
      </c>
      <c r="BK15" s="78">
        <v>1816.0858826666665</v>
      </c>
      <c r="BL15" s="78">
        <v>1816.0858826666665</v>
      </c>
      <c r="BM15" s="78">
        <v>1816.0858826666665</v>
      </c>
      <c r="BN15" s="78">
        <v>1816.0858826666665</v>
      </c>
      <c r="BO15" s="78">
        <v>1816.0858826666665</v>
      </c>
      <c r="BP15" s="78">
        <v>1816.0858826666665</v>
      </c>
      <c r="BQ15" s="78">
        <v>1816.0858826666665</v>
      </c>
      <c r="BR15" s="78">
        <v>1816.0858826666665</v>
      </c>
      <c r="BS15" s="78">
        <v>1816.0858826666665</v>
      </c>
      <c r="BT15" s="78">
        <v>1816.0858826666665</v>
      </c>
      <c r="BU15" s="78">
        <v>1816.0858826666665</v>
      </c>
      <c r="BV15" s="78">
        <v>1816.0858826666665</v>
      </c>
      <c r="BW15" s="78">
        <v>1816.0858826666665</v>
      </c>
      <c r="BX15" s="78">
        <v>1816.0858826666665</v>
      </c>
      <c r="BY15" s="78">
        <v>1816.0858826666665</v>
      </c>
      <c r="BZ15" s="78">
        <v>1816.0858826666665</v>
      </c>
      <c r="CA15" s="78">
        <v>1816.0858826666665</v>
      </c>
      <c r="CB15" s="78">
        <v>1816.0858826666665</v>
      </c>
      <c r="CC15" s="78">
        <v>1816.0858826666665</v>
      </c>
      <c r="CD15" s="78">
        <v>0</v>
      </c>
      <c r="CE15" s="85"/>
      <c r="CF15" s="85"/>
      <c r="CG15" s="85"/>
      <c r="CH15" s="85"/>
      <c r="CI15" s="85"/>
      <c r="CJ15" s="85"/>
      <c r="CK15" s="85"/>
      <c r="CL15" s="85"/>
      <c r="CM15" s="85"/>
      <c r="CN15" s="84"/>
    </row>
    <row r="16" spans="1:92" x14ac:dyDescent="0.25">
      <c r="A16" s="79" t="s">
        <v>57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1816.0858826666665</v>
      </c>
      <c r="H16" s="80">
        <v>1816.0858826666665</v>
      </c>
      <c r="I16" s="80">
        <v>1816.0858826666665</v>
      </c>
      <c r="J16" s="80">
        <v>1816.0858826666665</v>
      </c>
      <c r="K16" s="80">
        <v>1816.0858826666665</v>
      </c>
      <c r="L16" s="80">
        <v>1816.0858826666665</v>
      </c>
      <c r="M16" s="80">
        <v>1816.0858826666665</v>
      </c>
      <c r="N16" s="80">
        <v>1816.0858826666665</v>
      </c>
      <c r="O16" s="80">
        <v>1816.0858826666665</v>
      </c>
      <c r="P16" s="80">
        <v>1816.0858826666665</v>
      </c>
      <c r="Q16" s="80">
        <v>1816.0858826666665</v>
      </c>
      <c r="R16" s="80">
        <v>1816.0858826666665</v>
      </c>
      <c r="S16" s="80">
        <v>1816.0858826666665</v>
      </c>
      <c r="T16" s="80">
        <v>1816.0858826666665</v>
      </c>
      <c r="U16" s="80">
        <v>1816.0858826666665</v>
      </c>
      <c r="V16" s="80">
        <v>1816.0858826666665</v>
      </c>
      <c r="W16" s="80">
        <v>1816.0858826666665</v>
      </c>
      <c r="X16" s="80">
        <v>1816.0858826666665</v>
      </c>
      <c r="Y16" s="80">
        <v>1816.0858826666665</v>
      </c>
      <c r="Z16" s="80">
        <v>1816.0858826666665</v>
      </c>
      <c r="AA16" s="80">
        <v>1816.0858826666665</v>
      </c>
      <c r="AB16" s="80">
        <v>1816.0858826666665</v>
      </c>
      <c r="AC16" s="80">
        <v>1816.0858826666665</v>
      </c>
      <c r="AD16" s="80">
        <v>1816.0858826666665</v>
      </c>
      <c r="AE16" s="80">
        <v>1816.0858826666665</v>
      </c>
      <c r="AF16" s="80">
        <v>1816.0858826666665</v>
      </c>
      <c r="AG16" s="80">
        <v>1816.0858826666665</v>
      </c>
      <c r="AH16" s="80">
        <v>1816.0858826666665</v>
      </c>
      <c r="AI16" s="80">
        <v>1816.0858826666665</v>
      </c>
      <c r="AJ16" s="80">
        <v>1816.0858826666665</v>
      </c>
      <c r="AK16" s="80">
        <v>1816.0858826666665</v>
      </c>
      <c r="AL16" s="80">
        <v>1816.0858826666665</v>
      </c>
      <c r="AM16" s="80">
        <v>1816.0858826666665</v>
      </c>
      <c r="AN16" s="80">
        <v>1816.0858826666665</v>
      </c>
      <c r="AO16" s="80">
        <v>1816.0858826666665</v>
      </c>
      <c r="AP16" s="80">
        <v>1816.0858826666665</v>
      </c>
      <c r="AQ16" s="80">
        <v>1816.0858826666665</v>
      </c>
      <c r="AR16" s="80">
        <v>1816.0858826666665</v>
      </c>
      <c r="AS16" s="80">
        <v>1816.0858826666665</v>
      </c>
      <c r="AT16" s="80">
        <v>1816.0858826666665</v>
      </c>
      <c r="AU16" s="80">
        <v>1816.0858826666665</v>
      </c>
      <c r="AV16" s="80">
        <v>1816.0858826666665</v>
      </c>
      <c r="AW16" s="80">
        <v>1816.0858826666665</v>
      </c>
      <c r="AX16" s="80">
        <v>1816.0858826666665</v>
      </c>
      <c r="AY16" s="80">
        <v>1816.0858826666665</v>
      </c>
      <c r="AZ16" s="80">
        <v>1816.0858826666665</v>
      </c>
      <c r="BA16" s="80">
        <v>1816.0858826666665</v>
      </c>
      <c r="BB16" s="80">
        <v>1816.0858826666665</v>
      </c>
      <c r="BC16" s="80">
        <v>1816.0858826666665</v>
      </c>
      <c r="BD16" s="80">
        <v>1816.0858826666665</v>
      </c>
      <c r="BE16" s="80">
        <v>1816.0858826666665</v>
      </c>
      <c r="BF16" s="80">
        <v>1816.0858826666665</v>
      </c>
      <c r="BG16" s="80">
        <v>1816.0858826666665</v>
      </c>
      <c r="BH16" s="80">
        <v>1816.0858826666665</v>
      </c>
      <c r="BI16" s="80">
        <v>1816.0858826666665</v>
      </c>
      <c r="BJ16" s="80">
        <v>1816.0858826666665</v>
      </c>
      <c r="BK16" s="80">
        <v>1816.0858826666665</v>
      </c>
      <c r="BL16" s="80">
        <v>1816.0858826666665</v>
      </c>
      <c r="BM16" s="80">
        <v>1816.0858826666665</v>
      </c>
      <c r="BN16" s="80">
        <v>1816.0858826666665</v>
      </c>
      <c r="BO16" s="80">
        <v>1816.0858826666665</v>
      </c>
      <c r="BP16" s="80">
        <v>1816.0858826666665</v>
      </c>
      <c r="BQ16" s="80">
        <v>1816.0858826666665</v>
      </c>
      <c r="BR16" s="80">
        <v>1816.0858826666665</v>
      </c>
      <c r="BS16" s="80">
        <v>1816.0858826666665</v>
      </c>
      <c r="BT16" s="80">
        <v>1816.0858826666665</v>
      </c>
      <c r="BU16" s="80">
        <v>1816.0858826666665</v>
      </c>
      <c r="BV16" s="80">
        <v>1816.0858826666665</v>
      </c>
      <c r="BW16" s="80">
        <v>1816.0858826666665</v>
      </c>
      <c r="BX16" s="80">
        <v>1816.0858826666665</v>
      </c>
      <c r="BY16" s="80">
        <v>1816.0858826666665</v>
      </c>
      <c r="BZ16" s="80">
        <v>1816.0858826666665</v>
      </c>
      <c r="CA16" s="80">
        <v>1816.0858826666665</v>
      </c>
      <c r="CB16" s="80">
        <v>1816.0858826666665</v>
      </c>
      <c r="CC16" s="80">
        <v>1816.0858826666665</v>
      </c>
      <c r="CD16" s="80">
        <v>0</v>
      </c>
      <c r="CE16" s="86"/>
      <c r="CF16" s="86"/>
      <c r="CG16" s="86"/>
      <c r="CH16" s="86"/>
      <c r="CI16" s="86"/>
      <c r="CJ16" s="86"/>
      <c r="CK16" s="86"/>
      <c r="CL16" s="86"/>
      <c r="CM16" s="86"/>
      <c r="CN16" s="84"/>
    </row>
    <row r="17" spans="1:92" x14ac:dyDescent="0.25">
      <c r="A17" s="77">
        <v>2016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13320</v>
      </c>
      <c r="I17" s="78">
        <v>13320</v>
      </c>
      <c r="J17" s="78">
        <v>13320</v>
      </c>
      <c r="K17" s="78">
        <v>13320</v>
      </c>
      <c r="L17" s="78">
        <v>13320</v>
      </c>
      <c r="M17" s="78">
        <v>13320</v>
      </c>
      <c r="N17" s="78">
        <v>13320</v>
      </c>
      <c r="O17" s="78">
        <v>13320</v>
      </c>
      <c r="P17" s="78">
        <v>13320</v>
      </c>
      <c r="Q17" s="78">
        <v>13320</v>
      </c>
      <c r="R17" s="78">
        <v>13320</v>
      </c>
      <c r="S17" s="78">
        <v>13320</v>
      </c>
      <c r="T17" s="78">
        <v>13320</v>
      </c>
      <c r="U17" s="78">
        <v>13320</v>
      </c>
      <c r="V17" s="78">
        <v>13320</v>
      </c>
      <c r="W17" s="78">
        <v>13320</v>
      </c>
      <c r="X17" s="78">
        <v>13320</v>
      </c>
      <c r="Y17" s="78">
        <v>13320</v>
      </c>
      <c r="Z17" s="78">
        <v>13320</v>
      </c>
      <c r="AA17" s="78">
        <v>13320</v>
      </c>
      <c r="AB17" s="78">
        <v>13320</v>
      </c>
      <c r="AC17" s="78">
        <v>13320</v>
      </c>
      <c r="AD17" s="78">
        <v>13320</v>
      </c>
      <c r="AE17" s="78">
        <v>13320</v>
      </c>
      <c r="AF17" s="78">
        <v>13320</v>
      </c>
      <c r="AG17" s="78">
        <v>7320</v>
      </c>
      <c r="AH17" s="78">
        <v>7320</v>
      </c>
      <c r="AI17" s="78">
        <v>7320</v>
      </c>
      <c r="AJ17" s="78">
        <v>7320</v>
      </c>
      <c r="AK17" s="78">
        <v>7320</v>
      </c>
      <c r="AL17" s="78">
        <v>7320</v>
      </c>
      <c r="AM17" s="78">
        <v>7320</v>
      </c>
      <c r="AN17" s="78">
        <v>7320</v>
      </c>
      <c r="AO17" s="78">
        <v>7320</v>
      </c>
      <c r="AP17" s="78">
        <v>7320</v>
      </c>
      <c r="AQ17" s="78">
        <v>7320</v>
      </c>
      <c r="AR17" s="78">
        <v>7320</v>
      </c>
      <c r="AS17" s="78">
        <v>7320</v>
      </c>
      <c r="AT17" s="78">
        <v>7320</v>
      </c>
      <c r="AU17" s="78">
        <v>7320</v>
      </c>
      <c r="AV17" s="78">
        <v>7320</v>
      </c>
      <c r="AW17" s="78">
        <v>7320</v>
      </c>
      <c r="AX17" s="78">
        <v>7320</v>
      </c>
      <c r="AY17" s="78">
        <v>7320</v>
      </c>
      <c r="AZ17" s="78">
        <v>7320</v>
      </c>
      <c r="BA17" s="78">
        <v>7320</v>
      </c>
      <c r="BB17" s="78">
        <v>7320</v>
      </c>
      <c r="BC17" s="78">
        <v>7320</v>
      </c>
      <c r="BD17" s="78">
        <v>7320</v>
      </c>
      <c r="BE17" s="78">
        <v>7320</v>
      </c>
      <c r="BF17" s="78">
        <v>7320</v>
      </c>
      <c r="BG17" s="78">
        <v>7320</v>
      </c>
      <c r="BH17" s="78">
        <v>7320</v>
      </c>
      <c r="BI17" s="78">
        <v>7320</v>
      </c>
      <c r="BJ17" s="78">
        <v>7320</v>
      </c>
      <c r="BK17" s="78">
        <v>7320</v>
      </c>
      <c r="BL17" s="78">
        <v>7320</v>
      </c>
      <c r="BM17" s="78">
        <v>7320</v>
      </c>
      <c r="BN17" s="78">
        <v>7320</v>
      </c>
      <c r="BO17" s="78">
        <v>7320</v>
      </c>
      <c r="BP17" s="78">
        <v>7320</v>
      </c>
      <c r="BQ17" s="78">
        <v>7320</v>
      </c>
      <c r="BR17" s="78">
        <v>7320</v>
      </c>
      <c r="BS17" s="78">
        <v>7320</v>
      </c>
      <c r="BT17" s="78">
        <v>7320</v>
      </c>
      <c r="BU17" s="78">
        <v>7320</v>
      </c>
      <c r="BV17" s="78">
        <v>7320</v>
      </c>
      <c r="BW17" s="78">
        <v>7320</v>
      </c>
      <c r="BX17" s="78">
        <v>7320</v>
      </c>
      <c r="BY17" s="78">
        <v>7320</v>
      </c>
      <c r="BZ17" s="78">
        <v>7320</v>
      </c>
      <c r="CA17" s="78">
        <v>7320</v>
      </c>
      <c r="CB17" s="78">
        <v>7320</v>
      </c>
      <c r="CC17" s="78">
        <v>7320</v>
      </c>
      <c r="CD17" s="78">
        <v>7320</v>
      </c>
      <c r="CE17" s="85"/>
      <c r="CF17" s="85"/>
      <c r="CG17" s="85"/>
      <c r="CH17" s="85"/>
      <c r="CI17" s="85"/>
      <c r="CJ17" s="85"/>
      <c r="CK17" s="85"/>
      <c r="CL17" s="85"/>
      <c r="CM17" s="85"/>
      <c r="CN17" s="84"/>
    </row>
    <row r="18" spans="1:92" x14ac:dyDescent="0.25">
      <c r="A18" s="79" t="s">
        <v>61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6000</v>
      </c>
      <c r="I18" s="80">
        <v>6000</v>
      </c>
      <c r="J18" s="80">
        <v>6000</v>
      </c>
      <c r="K18" s="80">
        <v>6000</v>
      </c>
      <c r="L18" s="80">
        <v>6000</v>
      </c>
      <c r="M18" s="80">
        <v>6000</v>
      </c>
      <c r="N18" s="80">
        <v>6000</v>
      </c>
      <c r="O18" s="80">
        <v>6000</v>
      </c>
      <c r="P18" s="80">
        <v>6000</v>
      </c>
      <c r="Q18" s="80">
        <v>6000</v>
      </c>
      <c r="R18" s="80">
        <v>6000</v>
      </c>
      <c r="S18" s="80">
        <v>6000</v>
      </c>
      <c r="T18" s="80">
        <v>6000</v>
      </c>
      <c r="U18" s="80">
        <v>6000</v>
      </c>
      <c r="V18" s="80">
        <v>6000</v>
      </c>
      <c r="W18" s="80">
        <v>6000</v>
      </c>
      <c r="X18" s="80">
        <v>6000</v>
      </c>
      <c r="Y18" s="80">
        <v>6000</v>
      </c>
      <c r="Z18" s="80">
        <v>6000</v>
      </c>
      <c r="AA18" s="80">
        <v>6000</v>
      </c>
      <c r="AB18" s="80">
        <v>6000</v>
      </c>
      <c r="AC18" s="80">
        <v>6000</v>
      </c>
      <c r="AD18" s="80">
        <v>6000</v>
      </c>
      <c r="AE18" s="80">
        <v>6000</v>
      </c>
      <c r="AF18" s="80">
        <v>6000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  <c r="AY18" s="80">
        <v>0</v>
      </c>
      <c r="AZ18" s="80">
        <v>0</v>
      </c>
      <c r="BA18" s="80">
        <v>0</v>
      </c>
      <c r="BB18" s="80">
        <v>0</v>
      </c>
      <c r="BC18" s="80">
        <v>0</v>
      </c>
      <c r="BD18" s="80">
        <v>0</v>
      </c>
      <c r="BE18" s="80">
        <v>0</v>
      </c>
      <c r="BF18" s="80">
        <v>0</v>
      </c>
      <c r="BG18" s="80">
        <v>0</v>
      </c>
      <c r="BH18" s="80">
        <v>0</v>
      </c>
      <c r="BI18" s="80">
        <v>0</v>
      </c>
      <c r="BJ18" s="80">
        <v>0</v>
      </c>
      <c r="BK18" s="80">
        <v>0</v>
      </c>
      <c r="BL18" s="80">
        <v>0</v>
      </c>
      <c r="BM18" s="80">
        <v>0</v>
      </c>
      <c r="BN18" s="80">
        <v>0</v>
      </c>
      <c r="BO18" s="80">
        <v>0</v>
      </c>
      <c r="BP18" s="80">
        <v>0</v>
      </c>
      <c r="BQ18" s="80">
        <v>0</v>
      </c>
      <c r="BR18" s="80">
        <v>0</v>
      </c>
      <c r="BS18" s="80">
        <v>0</v>
      </c>
      <c r="BT18" s="80">
        <v>0</v>
      </c>
      <c r="BU18" s="80">
        <v>0</v>
      </c>
      <c r="BV18" s="80">
        <v>0</v>
      </c>
      <c r="BW18" s="80">
        <v>0</v>
      </c>
      <c r="BX18" s="80">
        <v>0</v>
      </c>
      <c r="BY18" s="80">
        <v>0</v>
      </c>
      <c r="BZ18" s="80">
        <v>0</v>
      </c>
      <c r="CA18" s="80">
        <v>0</v>
      </c>
      <c r="CB18" s="80">
        <v>0</v>
      </c>
      <c r="CC18" s="80">
        <v>0</v>
      </c>
      <c r="CD18" s="80">
        <v>0</v>
      </c>
      <c r="CE18" s="86"/>
      <c r="CF18" s="86"/>
      <c r="CG18" s="86"/>
      <c r="CH18" s="86"/>
      <c r="CI18" s="86"/>
      <c r="CJ18" s="86"/>
      <c r="CK18" s="86"/>
      <c r="CL18" s="86"/>
      <c r="CM18" s="86"/>
      <c r="CN18" s="84"/>
    </row>
    <row r="19" spans="1:92" x14ac:dyDescent="0.25">
      <c r="A19" s="79" t="s">
        <v>51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2653.3333333333335</v>
      </c>
      <c r="I19" s="80">
        <v>2653.3333333333335</v>
      </c>
      <c r="J19" s="80">
        <v>2653.3333333333335</v>
      </c>
      <c r="K19" s="80">
        <v>2653.3333333333335</v>
      </c>
      <c r="L19" s="80">
        <v>2653.3333333333335</v>
      </c>
      <c r="M19" s="80">
        <v>2653.3333333333335</v>
      </c>
      <c r="N19" s="80">
        <v>2653.3333333333335</v>
      </c>
      <c r="O19" s="80">
        <v>2653.3333333333335</v>
      </c>
      <c r="P19" s="80">
        <v>2653.3333333333335</v>
      </c>
      <c r="Q19" s="80">
        <v>2653.3333333333335</v>
      </c>
      <c r="R19" s="80">
        <v>2653.3333333333335</v>
      </c>
      <c r="S19" s="80">
        <v>2653.3333333333335</v>
      </c>
      <c r="T19" s="80">
        <v>2653.3333333333335</v>
      </c>
      <c r="U19" s="80">
        <v>2653.3333333333335</v>
      </c>
      <c r="V19" s="80">
        <v>2653.3333333333335</v>
      </c>
      <c r="W19" s="80">
        <v>2653.3333333333335</v>
      </c>
      <c r="X19" s="80">
        <v>2653.3333333333335</v>
      </c>
      <c r="Y19" s="80">
        <v>2653.3333333333335</v>
      </c>
      <c r="Z19" s="80">
        <v>2653.3333333333335</v>
      </c>
      <c r="AA19" s="80">
        <v>2653.3333333333335</v>
      </c>
      <c r="AB19" s="80">
        <v>2653.3333333333335</v>
      </c>
      <c r="AC19" s="80">
        <v>2653.3333333333335</v>
      </c>
      <c r="AD19" s="80">
        <v>2653.3333333333335</v>
      </c>
      <c r="AE19" s="80">
        <v>2653.3333333333335</v>
      </c>
      <c r="AF19" s="80">
        <v>2653.3333333333335</v>
      </c>
      <c r="AG19" s="80">
        <v>2653.3333333333335</v>
      </c>
      <c r="AH19" s="80">
        <v>2653.3333333333335</v>
      </c>
      <c r="AI19" s="80">
        <v>2653.3333333333335</v>
      </c>
      <c r="AJ19" s="80">
        <v>2653.3333333333335</v>
      </c>
      <c r="AK19" s="80">
        <v>2653.3333333333335</v>
      </c>
      <c r="AL19" s="80">
        <v>2653.3333333333335</v>
      </c>
      <c r="AM19" s="80">
        <v>2653.3333333333335</v>
      </c>
      <c r="AN19" s="80">
        <v>2653.3333333333335</v>
      </c>
      <c r="AO19" s="80">
        <v>2653.3333333333335</v>
      </c>
      <c r="AP19" s="80">
        <v>2653.3333333333335</v>
      </c>
      <c r="AQ19" s="80">
        <v>2653.3333333333335</v>
      </c>
      <c r="AR19" s="80">
        <v>2653.3333333333335</v>
      </c>
      <c r="AS19" s="80">
        <v>2653.3333333333335</v>
      </c>
      <c r="AT19" s="80">
        <v>2653.3333333333335</v>
      </c>
      <c r="AU19" s="80">
        <v>2653.3333333333335</v>
      </c>
      <c r="AV19" s="80">
        <v>2653.3333333333335</v>
      </c>
      <c r="AW19" s="80">
        <v>2653.3333333333335</v>
      </c>
      <c r="AX19" s="80">
        <v>2653.3333333333335</v>
      </c>
      <c r="AY19" s="80">
        <v>2653.3333333333335</v>
      </c>
      <c r="AZ19" s="80">
        <v>2653.3333333333335</v>
      </c>
      <c r="BA19" s="80">
        <v>2653.3333333333335</v>
      </c>
      <c r="BB19" s="80">
        <v>2653.3333333333335</v>
      </c>
      <c r="BC19" s="80">
        <v>2653.3333333333335</v>
      </c>
      <c r="BD19" s="80">
        <v>2653.3333333333335</v>
      </c>
      <c r="BE19" s="80">
        <v>2653.3333333333335</v>
      </c>
      <c r="BF19" s="80">
        <v>2653.3333333333335</v>
      </c>
      <c r="BG19" s="80">
        <v>2653.3333333333335</v>
      </c>
      <c r="BH19" s="80">
        <v>2653.3333333333335</v>
      </c>
      <c r="BI19" s="80">
        <v>2653.3333333333335</v>
      </c>
      <c r="BJ19" s="80">
        <v>2653.3333333333335</v>
      </c>
      <c r="BK19" s="80">
        <v>2653.3333333333335</v>
      </c>
      <c r="BL19" s="80">
        <v>2653.3333333333335</v>
      </c>
      <c r="BM19" s="80">
        <v>2653.3333333333335</v>
      </c>
      <c r="BN19" s="80">
        <v>2653.3333333333335</v>
      </c>
      <c r="BO19" s="80">
        <v>2653.3333333333335</v>
      </c>
      <c r="BP19" s="80">
        <v>2653.3333333333335</v>
      </c>
      <c r="BQ19" s="80">
        <v>2653.3333333333335</v>
      </c>
      <c r="BR19" s="80">
        <v>2653.3333333333335</v>
      </c>
      <c r="BS19" s="80">
        <v>2653.3333333333335</v>
      </c>
      <c r="BT19" s="80">
        <v>2653.3333333333335</v>
      </c>
      <c r="BU19" s="80">
        <v>2653.3333333333335</v>
      </c>
      <c r="BV19" s="80">
        <v>2653.3333333333335</v>
      </c>
      <c r="BW19" s="80">
        <v>2653.3333333333335</v>
      </c>
      <c r="BX19" s="80">
        <v>2653.3333333333335</v>
      </c>
      <c r="BY19" s="80">
        <v>2653.3333333333335</v>
      </c>
      <c r="BZ19" s="80">
        <v>2653.3333333333335</v>
      </c>
      <c r="CA19" s="80">
        <v>2653.3333333333335</v>
      </c>
      <c r="CB19" s="80">
        <v>2653.3333333333335</v>
      </c>
      <c r="CC19" s="80">
        <v>2653.3333333333335</v>
      </c>
      <c r="CD19" s="80">
        <v>2653.3333333333335</v>
      </c>
      <c r="CE19" s="86"/>
      <c r="CF19" s="86"/>
      <c r="CG19" s="86"/>
      <c r="CH19" s="86"/>
      <c r="CI19" s="86"/>
      <c r="CJ19" s="86"/>
      <c r="CK19" s="86"/>
      <c r="CL19" s="86"/>
      <c r="CM19" s="86"/>
      <c r="CN19" s="84"/>
    </row>
    <row r="20" spans="1:92" x14ac:dyDescent="0.25">
      <c r="A20" s="79" t="s">
        <v>62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4666.666666666667</v>
      </c>
      <c r="I20" s="80">
        <v>4666.666666666667</v>
      </c>
      <c r="J20" s="80">
        <v>4666.666666666667</v>
      </c>
      <c r="K20" s="80">
        <v>4666.666666666667</v>
      </c>
      <c r="L20" s="80">
        <v>4666.666666666667</v>
      </c>
      <c r="M20" s="80">
        <v>4666.666666666667</v>
      </c>
      <c r="N20" s="80">
        <v>4666.666666666667</v>
      </c>
      <c r="O20" s="80">
        <v>4666.666666666667</v>
      </c>
      <c r="P20" s="80">
        <v>4666.666666666667</v>
      </c>
      <c r="Q20" s="80">
        <v>4666.666666666667</v>
      </c>
      <c r="R20" s="80">
        <v>4666.666666666667</v>
      </c>
      <c r="S20" s="80">
        <v>4666.666666666667</v>
      </c>
      <c r="T20" s="80">
        <v>4666.666666666667</v>
      </c>
      <c r="U20" s="80">
        <v>4666.666666666667</v>
      </c>
      <c r="V20" s="80">
        <v>4666.666666666667</v>
      </c>
      <c r="W20" s="80">
        <v>4666.666666666667</v>
      </c>
      <c r="X20" s="80">
        <v>4666.666666666667</v>
      </c>
      <c r="Y20" s="80">
        <v>4666.666666666667</v>
      </c>
      <c r="Z20" s="80">
        <v>4666.666666666667</v>
      </c>
      <c r="AA20" s="80">
        <v>4666.666666666667</v>
      </c>
      <c r="AB20" s="80">
        <v>4666.666666666667</v>
      </c>
      <c r="AC20" s="80">
        <v>4666.666666666667</v>
      </c>
      <c r="AD20" s="80">
        <v>4666.666666666667</v>
      </c>
      <c r="AE20" s="80">
        <v>4666.666666666667</v>
      </c>
      <c r="AF20" s="80">
        <v>4666.666666666667</v>
      </c>
      <c r="AG20" s="80">
        <v>4666.666666666667</v>
      </c>
      <c r="AH20" s="80">
        <v>4666.666666666667</v>
      </c>
      <c r="AI20" s="80">
        <v>4666.666666666667</v>
      </c>
      <c r="AJ20" s="80">
        <v>4666.666666666667</v>
      </c>
      <c r="AK20" s="80">
        <v>4666.666666666667</v>
      </c>
      <c r="AL20" s="80">
        <v>4666.666666666667</v>
      </c>
      <c r="AM20" s="80">
        <v>4666.666666666667</v>
      </c>
      <c r="AN20" s="80">
        <v>4666.666666666667</v>
      </c>
      <c r="AO20" s="80">
        <v>4666.666666666667</v>
      </c>
      <c r="AP20" s="80">
        <v>4666.666666666667</v>
      </c>
      <c r="AQ20" s="80">
        <v>4666.666666666667</v>
      </c>
      <c r="AR20" s="80">
        <v>4666.666666666667</v>
      </c>
      <c r="AS20" s="80">
        <v>4666.666666666667</v>
      </c>
      <c r="AT20" s="80">
        <v>4666.666666666667</v>
      </c>
      <c r="AU20" s="80">
        <v>4666.666666666667</v>
      </c>
      <c r="AV20" s="80">
        <v>4666.666666666667</v>
      </c>
      <c r="AW20" s="80">
        <v>4666.666666666667</v>
      </c>
      <c r="AX20" s="80">
        <v>4666.666666666667</v>
      </c>
      <c r="AY20" s="80">
        <v>4666.666666666667</v>
      </c>
      <c r="AZ20" s="80">
        <v>4666.666666666667</v>
      </c>
      <c r="BA20" s="80">
        <v>4666.666666666667</v>
      </c>
      <c r="BB20" s="80">
        <v>4666.666666666667</v>
      </c>
      <c r="BC20" s="80">
        <v>4666.666666666667</v>
      </c>
      <c r="BD20" s="80">
        <v>4666.666666666667</v>
      </c>
      <c r="BE20" s="80">
        <v>4666.666666666667</v>
      </c>
      <c r="BF20" s="80">
        <v>4666.666666666667</v>
      </c>
      <c r="BG20" s="80">
        <v>4666.666666666667</v>
      </c>
      <c r="BH20" s="80">
        <v>4666.666666666667</v>
      </c>
      <c r="BI20" s="80">
        <v>4666.666666666667</v>
      </c>
      <c r="BJ20" s="80">
        <v>4666.666666666667</v>
      </c>
      <c r="BK20" s="80">
        <v>4666.666666666667</v>
      </c>
      <c r="BL20" s="80">
        <v>4666.666666666667</v>
      </c>
      <c r="BM20" s="80">
        <v>4666.666666666667</v>
      </c>
      <c r="BN20" s="80">
        <v>4666.666666666667</v>
      </c>
      <c r="BO20" s="80">
        <v>4666.666666666667</v>
      </c>
      <c r="BP20" s="80">
        <v>4666.666666666667</v>
      </c>
      <c r="BQ20" s="80">
        <v>4666.666666666667</v>
      </c>
      <c r="BR20" s="80">
        <v>4666.666666666667</v>
      </c>
      <c r="BS20" s="80">
        <v>4666.666666666667</v>
      </c>
      <c r="BT20" s="80">
        <v>4666.666666666667</v>
      </c>
      <c r="BU20" s="80">
        <v>4666.666666666667</v>
      </c>
      <c r="BV20" s="80">
        <v>4666.666666666667</v>
      </c>
      <c r="BW20" s="80">
        <v>4666.666666666667</v>
      </c>
      <c r="BX20" s="80">
        <v>4666.666666666667</v>
      </c>
      <c r="BY20" s="80">
        <v>4666.666666666667</v>
      </c>
      <c r="BZ20" s="80">
        <v>4666.666666666667</v>
      </c>
      <c r="CA20" s="80">
        <v>4666.666666666667</v>
      </c>
      <c r="CB20" s="80">
        <v>4666.666666666667</v>
      </c>
      <c r="CC20" s="80">
        <v>4666.666666666667</v>
      </c>
      <c r="CD20" s="80">
        <v>4666.666666666667</v>
      </c>
      <c r="CE20" s="86"/>
      <c r="CF20" s="86"/>
      <c r="CG20" s="86"/>
      <c r="CH20" s="86"/>
      <c r="CI20" s="86"/>
      <c r="CJ20" s="86"/>
      <c r="CK20" s="86"/>
      <c r="CL20" s="86"/>
      <c r="CM20" s="86"/>
      <c r="CN20" s="84"/>
    </row>
    <row r="21" spans="1:92" x14ac:dyDescent="0.25">
      <c r="A21" s="81" t="s">
        <v>52</v>
      </c>
      <c r="B21" s="82">
        <v>0</v>
      </c>
      <c r="C21" s="82">
        <v>1617.9842060814367</v>
      </c>
      <c r="D21" s="82">
        <v>4552.3633002823117</v>
      </c>
      <c r="E21" s="82">
        <v>25143.830708337351</v>
      </c>
      <c r="F21" s="82">
        <v>29502.408965015751</v>
      </c>
      <c r="G21" s="82">
        <v>31318.494847682417</v>
      </c>
      <c r="H21" s="82">
        <v>44638.494847682421</v>
      </c>
      <c r="I21" s="82">
        <v>44638.494847682421</v>
      </c>
      <c r="J21" s="82">
        <v>44638.494847682421</v>
      </c>
      <c r="K21" s="82">
        <v>44638.494847682421</v>
      </c>
      <c r="L21" s="82">
        <v>44638.494847682421</v>
      </c>
      <c r="M21" s="82">
        <v>44638.494847682421</v>
      </c>
      <c r="N21" s="82">
        <v>43251.710682038698</v>
      </c>
      <c r="O21" s="82">
        <v>23496.790189887663</v>
      </c>
      <c r="P21" s="82">
        <v>19471.714062975665</v>
      </c>
      <c r="Q21" s="82">
        <v>19471.714062975665</v>
      </c>
      <c r="R21" s="82">
        <v>19471.714062975665</v>
      </c>
      <c r="S21" s="82">
        <v>19471.714062975665</v>
      </c>
      <c r="T21" s="82">
        <v>18635.167147071665</v>
      </c>
      <c r="U21" s="82">
        <v>18635.167147071665</v>
      </c>
      <c r="V21" s="82">
        <v>18635.167147071665</v>
      </c>
      <c r="W21" s="82">
        <v>18635.167147071665</v>
      </c>
      <c r="X21" s="82">
        <v>18635.167147071665</v>
      </c>
      <c r="Y21" s="82">
        <v>18635.167147071665</v>
      </c>
      <c r="Z21" s="82">
        <v>18635.167147071665</v>
      </c>
      <c r="AA21" s="82">
        <v>18635.167147071665</v>
      </c>
      <c r="AB21" s="82">
        <v>18635.167147071665</v>
      </c>
      <c r="AC21" s="82">
        <v>18635.167147071665</v>
      </c>
      <c r="AD21" s="82">
        <v>18635.167147071665</v>
      </c>
      <c r="AE21" s="82">
        <v>18635.167147071665</v>
      </c>
      <c r="AF21" s="82">
        <v>18635.167147071665</v>
      </c>
      <c r="AG21" s="82">
        <v>12635.167147071665</v>
      </c>
      <c r="AH21" s="82">
        <v>12635.167147071665</v>
      </c>
      <c r="AI21" s="82">
        <v>12635.167147071665</v>
      </c>
      <c r="AJ21" s="82">
        <v>12635.167147071665</v>
      </c>
      <c r="AK21" s="82">
        <v>12635.167147071665</v>
      </c>
      <c r="AL21" s="82">
        <v>12635.167147071665</v>
      </c>
      <c r="AM21" s="82">
        <v>12635.167147071665</v>
      </c>
      <c r="AN21" s="82">
        <v>12635.167147071665</v>
      </c>
      <c r="AO21" s="82">
        <v>12635.167147071665</v>
      </c>
      <c r="AP21" s="82">
        <v>12635.167147071665</v>
      </c>
      <c r="AQ21" s="82">
        <v>12635.167147071665</v>
      </c>
      <c r="AR21" s="82">
        <v>12635.167147071665</v>
      </c>
      <c r="AS21" s="82">
        <v>12635.167147071665</v>
      </c>
      <c r="AT21" s="82">
        <v>12635.167147071665</v>
      </c>
      <c r="AU21" s="82">
        <v>12635.167147071665</v>
      </c>
      <c r="AV21" s="82">
        <v>12635.167147071665</v>
      </c>
      <c r="AW21" s="82">
        <v>12635.167147071665</v>
      </c>
      <c r="AX21" s="82">
        <v>12635.167147071665</v>
      </c>
      <c r="AY21" s="82">
        <v>12635.167147071665</v>
      </c>
      <c r="AZ21" s="82">
        <v>12635.167147071665</v>
      </c>
      <c r="BA21" s="82">
        <v>12635.167147071665</v>
      </c>
      <c r="BB21" s="82">
        <v>12635.167147071665</v>
      </c>
      <c r="BC21" s="82">
        <v>12635.167147071665</v>
      </c>
      <c r="BD21" s="82">
        <v>12635.167147071665</v>
      </c>
      <c r="BE21" s="82">
        <v>12635.167147071665</v>
      </c>
      <c r="BF21" s="82">
        <v>12635.167147071665</v>
      </c>
      <c r="BG21" s="82">
        <v>12635.167147071665</v>
      </c>
      <c r="BH21" s="82">
        <v>12635.167147071665</v>
      </c>
      <c r="BI21" s="82">
        <v>12635.167147071665</v>
      </c>
      <c r="BJ21" s="82">
        <v>12635.167147071665</v>
      </c>
      <c r="BK21" s="82">
        <v>12635.167147071665</v>
      </c>
      <c r="BL21" s="82">
        <v>12635.167147071665</v>
      </c>
      <c r="BM21" s="82">
        <v>12635.167147071665</v>
      </c>
      <c r="BN21" s="82">
        <v>12635.167147071665</v>
      </c>
      <c r="BO21" s="82">
        <v>12635.167147071665</v>
      </c>
      <c r="BP21" s="82">
        <v>12635.167147071665</v>
      </c>
      <c r="BQ21" s="82">
        <v>12635.167147071665</v>
      </c>
      <c r="BR21" s="82">
        <v>12635.167147071665</v>
      </c>
      <c r="BS21" s="82">
        <v>12635.167147071665</v>
      </c>
      <c r="BT21" s="82">
        <v>12635.167147071665</v>
      </c>
      <c r="BU21" s="82">
        <v>12635.167147071665</v>
      </c>
      <c r="BV21" s="82">
        <v>12635.167147071665</v>
      </c>
      <c r="BW21" s="82">
        <v>12635.167147071665</v>
      </c>
      <c r="BX21" s="82">
        <v>12635.167147071665</v>
      </c>
      <c r="BY21" s="82">
        <v>12635.167147071665</v>
      </c>
      <c r="BZ21" s="82">
        <v>11017.182940990228</v>
      </c>
      <c r="CA21" s="82">
        <v>9469.588012433067</v>
      </c>
      <c r="CB21" s="82">
        <v>9469.588012433067</v>
      </c>
      <c r="CC21" s="82">
        <v>9136.0858826666663</v>
      </c>
      <c r="CD21" s="82">
        <v>7320</v>
      </c>
      <c r="CE21" s="85"/>
      <c r="CF21" s="85"/>
      <c r="CG21" s="85"/>
      <c r="CH21" s="85"/>
      <c r="CI21" s="85"/>
      <c r="CJ21" s="85"/>
      <c r="CK21" s="85"/>
      <c r="CL21" s="85"/>
      <c r="CM21" s="85"/>
      <c r="CN21" s="84"/>
    </row>
    <row r="22" spans="1:92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84"/>
      <c r="CF22" s="84"/>
      <c r="CG22" s="84"/>
      <c r="CH22" s="84"/>
      <c r="CI22" s="84"/>
      <c r="CJ22" s="84"/>
      <c r="CK22" s="84"/>
      <c r="CL22" s="84"/>
      <c r="CM22" s="84"/>
      <c r="CN22" s="84"/>
    </row>
    <row r="23" spans="1:92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84"/>
      <c r="CF23" s="84"/>
      <c r="CG23" s="84"/>
      <c r="CH23" s="84"/>
      <c r="CI23" s="84"/>
      <c r="CJ23" s="84"/>
      <c r="CK23" s="84"/>
      <c r="CL23" s="84"/>
      <c r="CM23" s="84"/>
      <c r="CN23" s="84"/>
    </row>
    <row r="24" spans="1:92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84"/>
      <c r="CF24" s="84"/>
      <c r="CG24" s="84"/>
      <c r="CH24" s="84"/>
      <c r="CI24" s="84"/>
      <c r="CJ24" s="84"/>
      <c r="CK24" s="84"/>
      <c r="CL24" s="84"/>
      <c r="CM24" s="84"/>
      <c r="CN24" s="84"/>
    </row>
    <row r="25" spans="1:92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84"/>
      <c r="CF25" s="84"/>
      <c r="CG25" s="84"/>
      <c r="CH25" s="84"/>
      <c r="CI25" s="84"/>
      <c r="CJ25" s="84"/>
      <c r="CK25" s="84"/>
      <c r="CL25" s="84"/>
      <c r="CM25" s="84"/>
      <c r="CN25" s="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0"/>
  <sheetViews>
    <sheetView workbookViewId="0">
      <selection activeCell="C9" sqref="C9"/>
    </sheetView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10</v>
      </c>
      <c r="B1" s="8" t="s">
        <v>12</v>
      </c>
      <c r="C1" s="8" t="s">
        <v>13</v>
      </c>
      <c r="D1" s="19"/>
    </row>
    <row r="2" spans="1:4" ht="15.75" thickTop="1" x14ac:dyDescent="0.25">
      <c r="A2" s="45" t="s">
        <v>43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14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15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16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17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18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39</v>
      </c>
      <c r="B8" s="21">
        <v>-3.8E-3</v>
      </c>
      <c r="C8" s="19">
        <f t="shared" ref="C8:C10" si="2">1+B8</f>
        <v>0.99619999999999997</v>
      </c>
      <c r="D8" s="19"/>
    </row>
    <row r="9" spans="1:4" x14ac:dyDescent="0.25">
      <c r="A9" s="24" t="s">
        <v>40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49</v>
      </c>
      <c r="B10" s="21">
        <v>1.7500000000000002E-2</v>
      </c>
      <c r="C10" s="21">
        <f t="shared" si="2"/>
        <v>1.0175000000000001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prisniveau</vt:lpstr>
      <vt:lpstr>Gen. inv. 2016-niveau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Nikos Vourexacis (KFST)</cp:lastModifiedBy>
  <dcterms:created xsi:type="dcterms:W3CDTF">2016-02-18T09:14:14Z</dcterms:created>
  <dcterms:modified xsi:type="dcterms:W3CDTF">2018-03-22T13:41:11Z</dcterms:modified>
</cp:coreProperties>
</file>