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prisniveau" sheetId="29" r:id="rId6"/>
    <sheet name="Gen. inv. 2016-niveau" sheetId="30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H3" i="28" l="1"/>
  <c r="I3" i="28"/>
  <c r="K3" i="28" l="1"/>
  <c r="F3" i="28"/>
  <c r="C2" i="15" l="1"/>
  <c r="C10" i="27"/>
  <c r="B6" i="12" l="1"/>
  <c r="C2" i="27" l="1"/>
  <c r="M2" i="18" l="1"/>
  <c r="C8" i="27" l="1"/>
  <c r="C9" i="27"/>
  <c r="H4" i="28" l="1"/>
  <c r="I4" i="28"/>
  <c r="F4" i="28"/>
  <c r="C3" i="15"/>
  <c r="B9" i="12"/>
  <c r="B10" i="12" s="1"/>
  <c r="C7" i="27"/>
  <c r="C6" i="27"/>
  <c r="C5" i="27"/>
  <c r="C4" i="27"/>
  <c r="C3" i="27"/>
  <c r="I5" i="28" l="1"/>
  <c r="F5" i="28"/>
  <c r="H5" i="28"/>
  <c r="G5" i="28"/>
  <c r="C4" i="15"/>
  <c r="D2" i="15" s="1"/>
  <c r="J3" i="28"/>
  <c r="D3" i="20"/>
  <c r="B5" i="12" s="1"/>
  <c r="L3" i="28" l="1"/>
  <c r="B3" i="12"/>
  <c r="M3" i="28" l="1"/>
  <c r="B7" i="12" s="1"/>
  <c r="B8" i="12" s="1"/>
  <c r="B4" i="12"/>
  <c r="B12" i="12" l="1"/>
  <c r="B14" i="12" s="1"/>
</calcChain>
</file>

<file path=xl/sharedStrings.xml><?xml version="1.0" encoding="utf-8"?>
<sst xmlns="http://schemas.openxmlformats.org/spreadsheetml/2006/main" count="85" uniqueCount="58">
  <si>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</si>
  <si>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</si>
  <si>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</si>
  <si>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</si>
  <si>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</si>
  <si>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</si>
  <si>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</si>
  <si>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</si>
  <si>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</si>
  <si>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</si>
  <si>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</si>
  <si>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</si>
  <si>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</si>
  <si>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</si>
  <si>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</si>
  <si>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</si>
  <si>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</si>
  <si>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</si>
  <si>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</si>
  <si>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</si>
  <si>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</si>
  <si>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</si>
  <si>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</si>
  <si>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</si>
  <si>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</si>
  <si>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</si>
  <si>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</si>
  <si>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</si>
  <si>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</si>
  <si>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</si>
  <si>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</si>
  <si>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</si>
  <si>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</si>
  <si>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</si>
  <si>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</si>
  <si>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</si>
  <si>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</si>
  <si>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</si>
  <si>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</si>
  <si>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</si>
  <si>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</si>
  <si>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</si>
  <si>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</si>
  <si>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</si>
  <si>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</si>
  <si>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</si>
  <si>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Pristalsreguleret investeringer</t>
  </si>
  <si>
    <t>Samlede ikke-påvirkelige omkostninger</t>
  </si>
  <si>
    <t>Gebyrer i alt</t>
  </si>
  <si>
    <t>2017-2018</t>
  </si>
  <si>
    <t>Pristalsreguleret FADO (2016 niveau)</t>
  </si>
  <si>
    <t>Hovedtotal</t>
  </si>
  <si>
    <t>Grundlag for de økonomiske rammer 2017 (2016-niveau)</t>
  </si>
  <si>
    <t>Pristalsreguleret grundlag (2017-niveau)</t>
  </si>
  <si>
    <t>Nyt niveau for driftsomkostningerne i den økonomiske ramme 2017</t>
  </si>
  <si>
    <t>Vandmålere</t>
  </si>
  <si>
    <t>Ledningsnet</t>
  </si>
  <si>
    <t xml:space="preserve">Udby Vandværk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</si>
</sst>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 * #,##0.00_ ;_ * \-#,##0.00_ ;_ * &quot;-&quot;??_ ;_ @_ "/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70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  <xf numFmtId="0" fontId="47" fillId="0" borderId="0"/>
  </cellStyleXfs>
  <cellXfs count="79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0" fillId="0" borderId="23" xfId="27368" applyNumberFormat="1" applyFont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7" xfId="27368" applyNumberFormat="1" applyFont="1" applyBorder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6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55" borderId="29" xfId="0" applyFont="1" applyFill="1" applyBorder="1"/>
    <xf numFmtId="0" fontId="3" fillId="0" borderId="29" xfId="0" applyFont="1" applyBorder="1" applyAlignment="1">
      <alignment horizontal="left"/>
    </xf>
    <xf numFmtId="166" fontId="3" fillId="0" borderId="29" xfId="0" applyNumberFormat="1" applyFont="1" applyBorder="1"/>
    <xf numFmtId="0" fontId="3" fillId="0" borderId="0" xfId="0" applyFont="1" applyAlignment="1">
      <alignment horizontal="left" indent="1"/>
    </xf>
    <xf numFmtId="166" fontId="3" fillId="0" borderId="0" xfId="0" applyNumberFormat="1" applyFont="1"/>
    <xf numFmtId="0" fontId="0" fillId="0" borderId="0" xfId="0" applyAlignment="1">
      <alignment horizontal="left" indent="2"/>
    </xf>
    <xf numFmtId="0" fontId="3" fillId="55" borderId="30" xfId="0" applyFont="1" applyFill="1" applyBorder="1" applyAlignment="1">
      <alignment horizontal="left"/>
    </xf>
    <xf numFmtId="166" fontId="3" fillId="55" borderId="30" xfId="0" applyNumberFormat="1" applyFont="1" applyFill="1" applyBorder="1"/>
    <xf numFmtId="0" fontId="3" fillId="0" borderId="0" xfId="0" applyFont="1" applyFill="1" applyBorder="1"/>
    <xf numFmtId="166" fontId="3" fillId="0" borderId="0" xfId="0" applyNumberFormat="1" applyFont="1" applyFill="1" applyBorder="1"/>
    <xf numFmtId="166" fontId="0" fillId="0" borderId="0" xfId="0" applyNumberFormat="1" applyFill="1" applyBorder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70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28" xfId="27369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activeCell="A11" sqref="A11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70" customFormat="1" ht="18.75" x14ac:dyDescent="0.3">
      <c r="A1" s="70" t="s">
        <v>57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</f>
        <v>99884.664453430392</v>
      </c>
      <c r="C3" t="s">
        <v>8</v>
      </c>
    </row>
    <row r="4" spans="1:3" s="22" customFormat="1" x14ac:dyDescent="0.25">
      <c r="A4" s="2" t="s">
        <v>9</v>
      </c>
      <c r="B4" s="37">
        <f>SUM(B3:B3)</f>
        <v>99884.664453430392</v>
      </c>
      <c r="C4" s="44" t="s">
        <v>8</v>
      </c>
    </row>
    <row r="5" spans="1:3" x14ac:dyDescent="0.25">
      <c r="A5" s="36" t="s">
        <v>0</v>
      </c>
      <c r="B5" s="30">
        <f>Investeringer!D3</f>
        <v>0</v>
      </c>
      <c r="C5" s="19" t="s">
        <v>8</v>
      </c>
    </row>
    <row r="6" spans="1:3" x14ac:dyDescent="0.25">
      <c r="A6" s="3" t="s">
        <v>1</v>
      </c>
      <c r="B6" s="28">
        <f>Investeringer!E3</f>
        <v>10725.010029848421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0</v>
      </c>
      <c r="C7" t="s">
        <v>8</v>
      </c>
    </row>
    <row r="8" spans="1:3" s="18" customFormat="1" x14ac:dyDescent="0.25">
      <c r="A8" s="2" t="s">
        <v>38</v>
      </c>
      <c r="B8" s="37">
        <f>SUM(B5:B7)</f>
        <v>10725.010029848421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</f>
        <v>22432</v>
      </c>
      <c r="C9" t="s">
        <v>8</v>
      </c>
    </row>
    <row r="10" spans="1:3" s="18" customFormat="1" x14ac:dyDescent="0.25">
      <c r="A10" s="2" t="s">
        <v>47</v>
      </c>
      <c r="B10" s="37">
        <f>SUM(B9:B9)</f>
        <v>22432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52</v>
      </c>
      <c r="B12" s="29">
        <f>SUM(B4,B8,B10)</f>
        <v>133041.67448327882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53</v>
      </c>
      <c r="B14" s="29">
        <f>B12*Pristalsregulering!C9</f>
        <v>134731.30374921646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>
      <selection activeCell="C2" sqref="C2"/>
    </sheetView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2" width="0" hidden="1" customWidth="1"/>
    <col min="13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50</v>
      </c>
      <c r="D1" s="9" t="s">
        <v>54</v>
      </c>
    </row>
    <row r="2" spans="1:4" s="19" customFormat="1" ht="15.75" thickTop="1" x14ac:dyDescent="0.25">
      <c r="A2" s="24">
        <v>2016</v>
      </c>
      <c r="B2" s="38">
        <v>97727.5</v>
      </c>
      <c r="C2" s="39">
        <f>B2</f>
        <v>97727.5</v>
      </c>
      <c r="D2" s="53">
        <f>AVERAGEIF(C2:C4,"&lt;&gt;0")</f>
        <v>99884.664453430392</v>
      </c>
    </row>
    <row r="3" spans="1:4" s="19" customFormat="1" x14ac:dyDescent="0.25">
      <c r="A3" s="24">
        <v>2015</v>
      </c>
      <c r="B3" s="38">
        <v>120742.51</v>
      </c>
      <c r="C3" s="39">
        <f>B3*Pristalsregulering!C8</f>
        <v>120283.68846199999</v>
      </c>
      <c r="D3" s="28"/>
    </row>
    <row r="4" spans="1:4" x14ac:dyDescent="0.25">
      <c r="A4" s="24">
        <v>2014</v>
      </c>
      <c r="B4" s="38">
        <v>81888.72</v>
      </c>
      <c r="C4" s="39">
        <f>B4*Pristalsregulering!C7*Pristalsregulering!C8</f>
        <v>81642.804898291186</v>
      </c>
    </row>
    <row r="5" spans="1:4" hidden="1" x14ac:dyDescent="0.25"/>
    <row r="6" spans="1:4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>
      <selection activeCell="E3" sqref="E3"/>
    </sheetView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71" t="s">
        <v>45</v>
      </c>
      <c r="C1" s="72"/>
      <c r="D1" s="73" t="s">
        <v>46</v>
      </c>
      <c r="E1" s="73"/>
    </row>
    <row r="2" spans="1:5" s="18" customFormat="1" ht="15.75" thickTop="1" x14ac:dyDescent="0.25">
      <c r="A2" s="50" t="s">
        <v>10</v>
      </c>
      <c r="B2" s="58" t="s">
        <v>44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2016</v>
      </c>
      <c r="B3" s="35">
        <v>0</v>
      </c>
      <c r="C3" s="31">
        <v>9835.7821333333341</v>
      </c>
      <c r="D3" s="28">
        <f>B3*Pristalsregulering!C2*Pristalsregulering!C3*Pristalsregulering!C4*Pristalsregulering!C5*Pristalsregulering!C6*Pristalsregulering!C7*Pristalsregulering!C8</f>
        <v>0</v>
      </c>
      <c r="E3" s="28">
        <v>10725.010029848421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>
      <selection activeCell="G2" sqref="G2"/>
    </sheetView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74" t="s">
        <v>31</v>
      </c>
      <c r="C1" s="75"/>
      <c r="D1" s="75"/>
      <c r="E1" s="75"/>
      <c r="F1" s="71" t="s">
        <v>41</v>
      </c>
      <c r="G1" s="76"/>
      <c r="H1" s="76"/>
      <c r="I1" s="76"/>
      <c r="J1" s="77" t="s">
        <v>20</v>
      </c>
      <c r="K1" s="73"/>
      <c r="L1" s="78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48</v>
      </c>
      <c r="M2" s="4" t="s">
        <v>19</v>
      </c>
      <c r="N2" s="27"/>
    </row>
    <row r="3" spans="1:14" ht="19.5" customHeight="1" x14ac:dyDescent="0.25">
      <c r="A3" s="24">
        <v>2016</v>
      </c>
      <c r="B3" s="35">
        <v>0</v>
      </c>
      <c r="C3" s="30">
        <v>0</v>
      </c>
      <c r="D3" s="30">
        <v>0</v>
      </c>
      <c r="E3" s="33">
        <v>0</v>
      </c>
      <c r="F3" s="30">
        <f>B3</f>
        <v>0</v>
      </c>
      <c r="G3" s="30">
        <v>0</v>
      </c>
      <c r="H3" s="30">
        <f t="shared" ref="H3:I3" si="0">D3</f>
        <v>0</v>
      </c>
      <c r="I3" s="33">
        <f t="shared" si="0"/>
        <v>0</v>
      </c>
      <c r="J3" s="32">
        <f>AVERAGE(F3:F5)</f>
        <v>0</v>
      </c>
      <c r="K3" s="32">
        <f>G3</f>
        <v>0</v>
      </c>
      <c r="L3" s="33">
        <f>AVERAGE(H3:H5)+AVERAGE(I3:I5)</f>
        <v>0</v>
      </c>
      <c r="M3" s="34">
        <f>SUM(J3:L3)</f>
        <v>0</v>
      </c>
      <c r="N3" s="19"/>
    </row>
    <row r="4" spans="1:14" ht="14.25" x14ac:dyDescent="0.45">
      <c r="A4" s="24">
        <v>2015</v>
      </c>
      <c r="B4" s="35">
        <v>0</v>
      </c>
      <c r="C4" s="30">
        <v>0</v>
      </c>
      <c r="D4" s="30">
        <v>0</v>
      </c>
      <c r="E4" s="31">
        <v>0</v>
      </c>
      <c r="F4" s="30">
        <f>B4*Pristalsregulering!$C$8</f>
        <v>0</v>
      </c>
      <c r="G4" s="30">
        <v>0</v>
      </c>
      <c r="H4" s="30">
        <f>D4*Pristalsregulering!$C$8</f>
        <v>0</v>
      </c>
      <c r="I4" s="31">
        <f>E4*Pristalsregulering!$C$8</f>
        <v>0</v>
      </c>
      <c r="J4" s="30"/>
      <c r="L4" s="31"/>
      <c r="M4" s="28"/>
    </row>
    <row r="5" spans="1:14" x14ac:dyDescent="0.25">
      <c r="A5" s="24">
        <v>2014</v>
      </c>
      <c r="B5" s="35">
        <v>0</v>
      </c>
      <c r="C5" s="30">
        <v>-2578.44</v>
      </c>
      <c r="D5" s="30">
        <v>0</v>
      </c>
      <c r="E5" s="31">
        <v>0</v>
      </c>
      <c r="F5" s="30">
        <f>B5*Pristalsregulering!$C$7*Pristalsregulering!$C$8</f>
        <v>0</v>
      </c>
      <c r="G5" s="30">
        <f>C5*Pristalsregulering!$C$7*Pristalsregulering!$C$8</f>
        <v>-2570.6968415423999</v>
      </c>
      <c r="H5" s="30">
        <f>D5*Pristalsregulering!$C$7*Pristalsregulering!$C$8</f>
        <v>0</v>
      </c>
      <c r="I5" s="31">
        <f>E5*Pristalsregulering!$C$7*Pristalsregulering!$C$8</f>
        <v>0</v>
      </c>
      <c r="J5" s="28"/>
      <c r="L5" s="31"/>
      <c r="M5" s="28"/>
    </row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>
      <selection activeCell="G2" sqref="G2"/>
    </sheetView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42</v>
      </c>
      <c r="L1" s="48" t="s">
        <v>30</v>
      </c>
      <c r="M1" s="12" t="s">
        <v>19</v>
      </c>
    </row>
    <row r="2" spans="1:13" ht="15.75" thickTop="1" x14ac:dyDescent="0.25">
      <c r="A2" s="26">
        <v>2016</v>
      </c>
      <c r="B2" s="32"/>
      <c r="C2" s="32"/>
      <c r="D2" s="32"/>
      <c r="E2" s="32"/>
      <c r="F2" s="32"/>
      <c r="G2" s="32">
        <v>22432</v>
      </c>
      <c r="H2" s="32"/>
      <c r="I2" s="32"/>
      <c r="J2" s="32"/>
      <c r="K2" s="32"/>
      <c r="L2" s="33"/>
      <c r="M2" s="34">
        <f>SUM(B2:L2)</f>
        <v>22432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15"/>
  <sheetViews>
    <sheetView workbookViewId="0">
      <selection activeCell="H9" sqref="H9"/>
    </sheetView>
  </sheetViews>
  <sheetFormatPr defaultColWidth="9" defaultRowHeight="15" x14ac:dyDescent="0.25"/>
  <cols>
    <col min="1" max="1" width="24.5703125" style="18" bestFit="1" customWidth="1"/>
    <col min="2" max="91" width="11.85546875" style="18" bestFit="1" customWidth="1"/>
    <col min="92" max="16384" width="9" style="18"/>
  </cols>
  <sheetData>
    <row r="1" spans="1:93" ht="14.25" x14ac:dyDescent="0.4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59">
        <v>2043</v>
      </c>
      <c r="AJ1" s="59">
        <v>2044</v>
      </c>
      <c r="AK1" s="59">
        <v>2045</v>
      </c>
      <c r="AL1" s="59">
        <v>2046</v>
      </c>
      <c r="AM1" s="59">
        <v>2047</v>
      </c>
      <c r="AN1" s="59">
        <v>2048</v>
      </c>
      <c r="AO1" s="59">
        <v>2049</v>
      </c>
      <c r="AP1" s="59">
        <v>2050</v>
      </c>
      <c r="AQ1" s="59">
        <v>2051</v>
      </c>
      <c r="AR1" s="59">
        <v>2052</v>
      </c>
      <c r="AS1" s="59">
        <v>2053</v>
      </c>
      <c r="AT1" s="59">
        <v>2054</v>
      </c>
      <c r="AU1" s="59">
        <v>2055</v>
      </c>
      <c r="AV1" s="59">
        <v>2056</v>
      </c>
      <c r="AW1" s="59">
        <v>2057</v>
      </c>
      <c r="AX1" s="59">
        <v>2058</v>
      </c>
      <c r="AY1" s="59">
        <v>2059</v>
      </c>
      <c r="AZ1" s="59">
        <v>2060</v>
      </c>
      <c r="BA1" s="59">
        <v>2061</v>
      </c>
      <c r="BB1" s="59">
        <v>2062</v>
      </c>
      <c r="BC1" s="59">
        <v>2063</v>
      </c>
      <c r="BD1" s="59">
        <v>2064</v>
      </c>
      <c r="BE1" s="59">
        <v>2065</v>
      </c>
      <c r="BF1" s="59">
        <v>2066</v>
      </c>
      <c r="BG1" s="59">
        <v>2067</v>
      </c>
      <c r="BH1" s="59">
        <v>2068</v>
      </c>
      <c r="BI1" s="59">
        <v>2069</v>
      </c>
      <c r="BJ1" s="59">
        <v>2070</v>
      </c>
      <c r="BK1" s="59">
        <v>2071</v>
      </c>
      <c r="BL1" s="59">
        <v>2072</v>
      </c>
      <c r="BM1" s="59">
        <v>2073</v>
      </c>
      <c r="BN1" s="59">
        <v>2074</v>
      </c>
      <c r="BO1" s="59">
        <v>2075</v>
      </c>
      <c r="BP1" s="59">
        <v>2076</v>
      </c>
      <c r="BQ1" s="59">
        <v>2077</v>
      </c>
      <c r="BR1" s="59">
        <v>2078</v>
      </c>
      <c r="BS1" s="59">
        <v>2079</v>
      </c>
      <c r="BT1" s="59">
        <v>2080</v>
      </c>
      <c r="BU1" s="59">
        <v>2081</v>
      </c>
      <c r="BV1" s="59">
        <v>2082</v>
      </c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21"/>
      <c r="CO1" s="21"/>
    </row>
    <row r="2" spans="1:93" ht="14.25" x14ac:dyDescent="0.45">
      <c r="A2" s="60"/>
      <c r="B2" s="61">
        <v>9835.7821333333341</v>
      </c>
      <c r="C2" s="61">
        <v>9835.7821333333341</v>
      </c>
      <c r="D2" s="61">
        <v>9835.7821333333341</v>
      </c>
      <c r="E2" s="61">
        <v>9835.7821333333341</v>
      </c>
      <c r="F2" s="61">
        <v>9835.7821333333341</v>
      </c>
      <c r="G2" s="61">
        <v>9835.7821333333341</v>
      </c>
      <c r="H2" s="61">
        <v>9835.7821333333341</v>
      </c>
      <c r="I2" s="61">
        <v>9835.7821333333341</v>
      </c>
      <c r="J2" s="61">
        <v>9835.7821333333341</v>
      </c>
      <c r="K2" s="61">
        <v>8655.7821333333341</v>
      </c>
      <c r="L2" s="61">
        <v>6705.1361333333334</v>
      </c>
      <c r="M2" s="61">
        <v>6705.1361333333334</v>
      </c>
      <c r="N2" s="61">
        <v>6705.1361333333334</v>
      </c>
      <c r="O2" s="61">
        <v>6705.1361333333334</v>
      </c>
      <c r="P2" s="61">
        <v>6705.1361333333334</v>
      </c>
      <c r="Q2" s="61">
        <v>6705.1361333333334</v>
      </c>
      <c r="R2" s="61">
        <v>6705.1361333333334</v>
      </c>
      <c r="S2" s="61">
        <v>6705.1361333333334</v>
      </c>
      <c r="T2" s="61">
        <v>6705.1361333333334</v>
      </c>
      <c r="U2" s="61">
        <v>6705.1361333333334</v>
      </c>
      <c r="V2" s="61">
        <v>6705.1361333333334</v>
      </c>
      <c r="W2" s="61">
        <v>6705.1361333333334</v>
      </c>
      <c r="X2" s="61">
        <v>6705.1361333333334</v>
      </c>
      <c r="Y2" s="61">
        <v>6705.1361333333334</v>
      </c>
      <c r="Z2" s="61">
        <v>6705.1361333333334</v>
      </c>
      <c r="AA2" s="61">
        <v>6705.1361333333334</v>
      </c>
      <c r="AB2" s="61">
        <v>6705.1361333333334</v>
      </c>
      <c r="AC2" s="61">
        <v>6705.1361333333334</v>
      </c>
      <c r="AD2" s="61">
        <v>6705.1361333333334</v>
      </c>
      <c r="AE2" s="61">
        <v>6705.1361333333334</v>
      </c>
      <c r="AF2" s="61">
        <v>6705.1361333333334</v>
      </c>
      <c r="AG2" s="61">
        <v>6705.1361333333334</v>
      </c>
      <c r="AH2" s="61">
        <v>6705.1361333333334</v>
      </c>
      <c r="AI2" s="61">
        <v>6705.1361333333334</v>
      </c>
      <c r="AJ2" s="61">
        <v>6705.1361333333334</v>
      </c>
      <c r="AK2" s="61">
        <v>6705.1361333333334</v>
      </c>
      <c r="AL2" s="61">
        <v>6705.1361333333334</v>
      </c>
      <c r="AM2" s="61">
        <v>6705.1361333333334</v>
      </c>
      <c r="AN2" s="61">
        <v>6705.1361333333334</v>
      </c>
      <c r="AO2" s="61">
        <v>6705.1361333333334</v>
      </c>
      <c r="AP2" s="61">
        <v>6705.1361333333334</v>
      </c>
      <c r="AQ2" s="61">
        <v>6705.1361333333334</v>
      </c>
      <c r="AR2" s="61">
        <v>6705.1361333333334</v>
      </c>
      <c r="AS2" s="61">
        <v>6705.1361333333334</v>
      </c>
      <c r="AT2" s="61">
        <v>6705.1361333333334</v>
      </c>
      <c r="AU2" s="61">
        <v>6705.1361333333334</v>
      </c>
      <c r="AV2" s="61">
        <v>6705.1361333333334</v>
      </c>
      <c r="AW2" s="61">
        <v>6705.1361333333334</v>
      </c>
      <c r="AX2" s="61">
        <v>6705.1361333333334</v>
      </c>
      <c r="AY2" s="61">
        <v>6705.1361333333334</v>
      </c>
      <c r="AZ2" s="61">
        <v>6705.1361333333334</v>
      </c>
      <c r="BA2" s="61">
        <v>6705.1361333333334</v>
      </c>
      <c r="BB2" s="61">
        <v>6705.1361333333334</v>
      </c>
      <c r="BC2" s="61">
        <v>6705.1361333333334</v>
      </c>
      <c r="BD2" s="61">
        <v>6705.1361333333334</v>
      </c>
      <c r="BE2" s="61">
        <v>6705.1361333333334</v>
      </c>
      <c r="BF2" s="61">
        <v>6705.1361333333334</v>
      </c>
      <c r="BG2" s="61">
        <v>6705.1361333333334</v>
      </c>
      <c r="BH2" s="61">
        <v>6705.1361333333334</v>
      </c>
      <c r="BI2" s="61">
        <v>6705.1361333333334</v>
      </c>
      <c r="BJ2" s="61">
        <v>6705.1361333333334</v>
      </c>
      <c r="BK2" s="61">
        <v>6705.1361333333334</v>
      </c>
      <c r="BL2" s="61">
        <v>6705.1361333333334</v>
      </c>
      <c r="BM2" s="61">
        <v>6705.1361333333334</v>
      </c>
      <c r="BN2" s="61">
        <v>6705.1361333333334</v>
      </c>
      <c r="BO2" s="61">
        <v>6705.1361333333334</v>
      </c>
      <c r="BP2" s="61">
        <v>6705.1361333333334</v>
      </c>
      <c r="BQ2" s="61">
        <v>6705.1361333333334</v>
      </c>
      <c r="BR2" s="61">
        <v>6705.1361333333334</v>
      </c>
      <c r="BS2" s="61">
        <v>6705.1361333333334</v>
      </c>
      <c r="BT2" s="61">
        <v>6705.1361333333334</v>
      </c>
      <c r="BU2" s="61">
        <v>6705.1361333333334</v>
      </c>
      <c r="BV2" s="61">
        <v>6705.1361333333334</v>
      </c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21"/>
      <c r="CO2" s="21"/>
    </row>
    <row r="3" spans="1:93" ht="14.25" x14ac:dyDescent="0.45">
      <c r="A3" s="62">
        <v>2010</v>
      </c>
      <c r="B3" s="63">
        <v>1950.646</v>
      </c>
      <c r="C3" s="63">
        <v>1950.646</v>
      </c>
      <c r="D3" s="63">
        <v>1950.646</v>
      </c>
      <c r="E3" s="63">
        <v>1950.646</v>
      </c>
      <c r="F3" s="63">
        <v>1950.646</v>
      </c>
      <c r="G3" s="63">
        <v>1950.646</v>
      </c>
      <c r="H3" s="63">
        <v>1950.646</v>
      </c>
      <c r="I3" s="63">
        <v>1950.646</v>
      </c>
      <c r="J3" s="63">
        <v>1950.646</v>
      </c>
      <c r="K3" s="63">
        <v>1950.646</v>
      </c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21"/>
      <c r="CO3" s="21"/>
    </row>
    <row r="4" spans="1:93" x14ac:dyDescent="0.25">
      <c r="A4" s="64" t="s">
        <v>55</v>
      </c>
      <c r="B4" s="53">
        <v>1950.646</v>
      </c>
      <c r="C4" s="53">
        <v>1950.646</v>
      </c>
      <c r="D4" s="53">
        <v>1950.646</v>
      </c>
      <c r="E4" s="53">
        <v>1950.646</v>
      </c>
      <c r="F4" s="53">
        <v>1950.646</v>
      </c>
      <c r="G4" s="53">
        <v>1950.646</v>
      </c>
      <c r="H4" s="53">
        <v>1950.646</v>
      </c>
      <c r="I4" s="53">
        <v>1950.646</v>
      </c>
      <c r="J4" s="53">
        <v>1950.646</v>
      </c>
      <c r="K4" s="53">
        <v>1950.646</v>
      </c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21"/>
      <c r="CO4" s="21"/>
    </row>
    <row r="5" spans="1:93" ht="14.25" x14ac:dyDescent="0.45">
      <c r="A5" s="62">
        <v>2008</v>
      </c>
      <c r="B5" s="63">
        <v>6705.1361333333334</v>
      </c>
      <c r="C5" s="63">
        <v>6705.1361333333334</v>
      </c>
      <c r="D5" s="63">
        <v>6705.1361333333334</v>
      </c>
      <c r="E5" s="63">
        <v>6705.1361333333334</v>
      </c>
      <c r="F5" s="63">
        <v>6705.1361333333334</v>
      </c>
      <c r="G5" s="63">
        <v>6705.1361333333334</v>
      </c>
      <c r="H5" s="63">
        <v>6705.1361333333334</v>
      </c>
      <c r="I5" s="63">
        <v>6705.1361333333334</v>
      </c>
      <c r="J5" s="63">
        <v>6705.1361333333334</v>
      </c>
      <c r="K5" s="63">
        <v>6705.1361333333334</v>
      </c>
      <c r="L5" s="63">
        <v>6705.1361333333334</v>
      </c>
      <c r="M5" s="63">
        <v>6705.1361333333334</v>
      </c>
      <c r="N5" s="63">
        <v>6705.1361333333334</v>
      </c>
      <c r="O5" s="63">
        <v>6705.1361333333334</v>
      </c>
      <c r="P5" s="63">
        <v>6705.1361333333334</v>
      </c>
      <c r="Q5" s="63">
        <v>6705.1361333333334</v>
      </c>
      <c r="R5" s="63">
        <v>6705.1361333333334</v>
      </c>
      <c r="S5" s="63">
        <v>6705.1361333333334</v>
      </c>
      <c r="T5" s="63">
        <v>6705.1361333333334</v>
      </c>
      <c r="U5" s="63">
        <v>6705.1361333333334</v>
      </c>
      <c r="V5" s="63">
        <v>6705.1361333333334</v>
      </c>
      <c r="W5" s="63">
        <v>6705.1361333333334</v>
      </c>
      <c r="X5" s="63">
        <v>6705.1361333333334</v>
      </c>
      <c r="Y5" s="63">
        <v>6705.1361333333334</v>
      </c>
      <c r="Z5" s="63">
        <v>6705.1361333333334</v>
      </c>
      <c r="AA5" s="63">
        <v>6705.1361333333334</v>
      </c>
      <c r="AB5" s="63">
        <v>6705.1361333333334</v>
      </c>
      <c r="AC5" s="63">
        <v>6705.1361333333334</v>
      </c>
      <c r="AD5" s="63">
        <v>6705.1361333333334</v>
      </c>
      <c r="AE5" s="63">
        <v>6705.1361333333334</v>
      </c>
      <c r="AF5" s="63">
        <v>6705.1361333333334</v>
      </c>
      <c r="AG5" s="63">
        <v>6705.1361333333334</v>
      </c>
      <c r="AH5" s="63">
        <v>6705.1361333333334</v>
      </c>
      <c r="AI5" s="63">
        <v>6705.1361333333334</v>
      </c>
      <c r="AJ5" s="63">
        <v>6705.1361333333334</v>
      </c>
      <c r="AK5" s="63">
        <v>6705.1361333333334</v>
      </c>
      <c r="AL5" s="63">
        <v>6705.1361333333334</v>
      </c>
      <c r="AM5" s="63">
        <v>6705.1361333333334</v>
      </c>
      <c r="AN5" s="63">
        <v>6705.1361333333334</v>
      </c>
      <c r="AO5" s="63">
        <v>6705.1361333333334</v>
      </c>
      <c r="AP5" s="63">
        <v>6705.1361333333334</v>
      </c>
      <c r="AQ5" s="63">
        <v>6705.1361333333334</v>
      </c>
      <c r="AR5" s="63">
        <v>6705.1361333333334</v>
      </c>
      <c r="AS5" s="63">
        <v>6705.1361333333334</v>
      </c>
      <c r="AT5" s="63">
        <v>6705.1361333333334</v>
      </c>
      <c r="AU5" s="63">
        <v>6705.1361333333334</v>
      </c>
      <c r="AV5" s="63">
        <v>6705.1361333333334</v>
      </c>
      <c r="AW5" s="63">
        <v>6705.1361333333334</v>
      </c>
      <c r="AX5" s="63">
        <v>6705.1361333333334</v>
      </c>
      <c r="AY5" s="63">
        <v>6705.1361333333334</v>
      </c>
      <c r="AZ5" s="63">
        <v>6705.1361333333334</v>
      </c>
      <c r="BA5" s="63">
        <v>6705.1361333333334</v>
      </c>
      <c r="BB5" s="63">
        <v>6705.1361333333334</v>
      </c>
      <c r="BC5" s="63">
        <v>6705.1361333333334</v>
      </c>
      <c r="BD5" s="63">
        <v>6705.1361333333334</v>
      </c>
      <c r="BE5" s="63">
        <v>6705.1361333333334</v>
      </c>
      <c r="BF5" s="63">
        <v>6705.1361333333334</v>
      </c>
      <c r="BG5" s="63">
        <v>6705.1361333333334</v>
      </c>
      <c r="BH5" s="63">
        <v>6705.1361333333334</v>
      </c>
      <c r="BI5" s="63">
        <v>6705.1361333333334</v>
      </c>
      <c r="BJ5" s="63">
        <v>6705.1361333333334</v>
      </c>
      <c r="BK5" s="63">
        <v>6705.1361333333334</v>
      </c>
      <c r="BL5" s="63">
        <v>6705.1361333333334</v>
      </c>
      <c r="BM5" s="63">
        <v>6705.1361333333334</v>
      </c>
      <c r="BN5" s="63">
        <v>6705.1361333333334</v>
      </c>
      <c r="BO5" s="63">
        <v>6705.1361333333334</v>
      </c>
      <c r="BP5" s="63">
        <v>6705.1361333333334</v>
      </c>
      <c r="BQ5" s="63">
        <v>6705.1361333333334</v>
      </c>
      <c r="BR5" s="63">
        <v>6705.1361333333334</v>
      </c>
      <c r="BS5" s="63">
        <v>6705.1361333333334</v>
      </c>
      <c r="BT5" s="63">
        <v>6705.1361333333334</v>
      </c>
      <c r="BU5" s="63">
        <v>6705.1361333333334</v>
      </c>
      <c r="BV5" s="63">
        <v>6705.1361333333334</v>
      </c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21"/>
      <c r="CO5" s="21"/>
    </row>
    <row r="6" spans="1:93" ht="14.25" x14ac:dyDescent="0.45">
      <c r="A6" s="64" t="s">
        <v>56</v>
      </c>
      <c r="B6" s="53">
        <v>6705.1361333333334</v>
      </c>
      <c r="C6" s="53">
        <v>6705.1361333333334</v>
      </c>
      <c r="D6" s="53">
        <v>6705.1361333333334</v>
      </c>
      <c r="E6" s="53">
        <v>6705.1361333333334</v>
      </c>
      <c r="F6" s="53">
        <v>6705.1361333333334</v>
      </c>
      <c r="G6" s="53">
        <v>6705.1361333333334</v>
      </c>
      <c r="H6" s="53">
        <v>6705.1361333333334</v>
      </c>
      <c r="I6" s="53">
        <v>6705.1361333333334</v>
      </c>
      <c r="J6" s="53">
        <v>6705.1361333333334</v>
      </c>
      <c r="K6" s="53">
        <v>6705.1361333333334</v>
      </c>
      <c r="L6" s="53">
        <v>6705.1361333333334</v>
      </c>
      <c r="M6" s="53">
        <v>6705.1361333333334</v>
      </c>
      <c r="N6" s="53">
        <v>6705.1361333333334</v>
      </c>
      <c r="O6" s="53">
        <v>6705.1361333333334</v>
      </c>
      <c r="P6" s="53">
        <v>6705.1361333333334</v>
      </c>
      <c r="Q6" s="53">
        <v>6705.1361333333334</v>
      </c>
      <c r="R6" s="53">
        <v>6705.1361333333334</v>
      </c>
      <c r="S6" s="53">
        <v>6705.1361333333334</v>
      </c>
      <c r="T6" s="53">
        <v>6705.1361333333334</v>
      </c>
      <c r="U6" s="53">
        <v>6705.1361333333334</v>
      </c>
      <c r="V6" s="53">
        <v>6705.1361333333334</v>
      </c>
      <c r="W6" s="53">
        <v>6705.1361333333334</v>
      </c>
      <c r="X6" s="53">
        <v>6705.1361333333334</v>
      </c>
      <c r="Y6" s="53">
        <v>6705.1361333333334</v>
      </c>
      <c r="Z6" s="53">
        <v>6705.1361333333334</v>
      </c>
      <c r="AA6" s="53">
        <v>6705.1361333333334</v>
      </c>
      <c r="AB6" s="53">
        <v>6705.1361333333334</v>
      </c>
      <c r="AC6" s="53">
        <v>6705.1361333333334</v>
      </c>
      <c r="AD6" s="53">
        <v>6705.1361333333334</v>
      </c>
      <c r="AE6" s="53">
        <v>6705.1361333333334</v>
      </c>
      <c r="AF6" s="53">
        <v>6705.1361333333334</v>
      </c>
      <c r="AG6" s="53">
        <v>6705.1361333333334</v>
      </c>
      <c r="AH6" s="53">
        <v>6705.1361333333334</v>
      </c>
      <c r="AI6" s="53">
        <v>6705.1361333333334</v>
      </c>
      <c r="AJ6" s="53">
        <v>6705.1361333333334</v>
      </c>
      <c r="AK6" s="53">
        <v>6705.1361333333334</v>
      </c>
      <c r="AL6" s="53">
        <v>6705.1361333333334</v>
      </c>
      <c r="AM6" s="53">
        <v>6705.1361333333334</v>
      </c>
      <c r="AN6" s="53">
        <v>6705.1361333333334</v>
      </c>
      <c r="AO6" s="53">
        <v>6705.1361333333334</v>
      </c>
      <c r="AP6" s="53">
        <v>6705.1361333333334</v>
      </c>
      <c r="AQ6" s="53">
        <v>6705.1361333333334</v>
      </c>
      <c r="AR6" s="53">
        <v>6705.1361333333334</v>
      </c>
      <c r="AS6" s="53">
        <v>6705.1361333333334</v>
      </c>
      <c r="AT6" s="53">
        <v>6705.1361333333334</v>
      </c>
      <c r="AU6" s="53">
        <v>6705.1361333333334</v>
      </c>
      <c r="AV6" s="53">
        <v>6705.1361333333334</v>
      </c>
      <c r="AW6" s="53">
        <v>6705.1361333333334</v>
      </c>
      <c r="AX6" s="53">
        <v>6705.1361333333334</v>
      </c>
      <c r="AY6" s="53">
        <v>6705.1361333333334</v>
      </c>
      <c r="AZ6" s="53">
        <v>6705.1361333333334</v>
      </c>
      <c r="BA6" s="53">
        <v>6705.1361333333334</v>
      </c>
      <c r="BB6" s="53">
        <v>6705.1361333333334</v>
      </c>
      <c r="BC6" s="53">
        <v>6705.1361333333334</v>
      </c>
      <c r="BD6" s="53">
        <v>6705.1361333333334</v>
      </c>
      <c r="BE6" s="53">
        <v>6705.1361333333334</v>
      </c>
      <c r="BF6" s="53">
        <v>6705.1361333333334</v>
      </c>
      <c r="BG6" s="53">
        <v>6705.1361333333334</v>
      </c>
      <c r="BH6" s="53">
        <v>6705.1361333333334</v>
      </c>
      <c r="BI6" s="53">
        <v>6705.1361333333334</v>
      </c>
      <c r="BJ6" s="53">
        <v>6705.1361333333334</v>
      </c>
      <c r="BK6" s="53">
        <v>6705.1361333333334</v>
      </c>
      <c r="BL6" s="53">
        <v>6705.1361333333334</v>
      </c>
      <c r="BM6" s="53">
        <v>6705.1361333333334</v>
      </c>
      <c r="BN6" s="53">
        <v>6705.1361333333334</v>
      </c>
      <c r="BO6" s="53">
        <v>6705.1361333333334</v>
      </c>
      <c r="BP6" s="53">
        <v>6705.1361333333334</v>
      </c>
      <c r="BQ6" s="53">
        <v>6705.1361333333334</v>
      </c>
      <c r="BR6" s="53">
        <v>6705.1361333333334</v>
      </c>
      <c r="BS6" s="53">
        <v>6705.1361333333334</v>
      </c>
      <c r="BT6" s="53">
        <v>6705.1361333333334</v>
      </c>
      <c r="BU6" s="53">
        <v>6705.1361333333334</v>
      </c>
      <c r="BV6" s="53">
        <v>6705.1361333333334</v>
      </c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21"/>
      <c r="CO6" s="21"/>
    </row>
    <row r="7" spans="1:93" ht="14.25" x14ac:dyDescent="0.45">
      <c r="A7" s="62">
        <v>2009</v>
      </c>
      <c r="B7" s="63">
        <v>1180</v>
      </c>
      <c r="C7" s="63">
        <v>1180</v>
      </c>
      <c r="D7" s="63">
        <v>1180</v>
      </c>
      <c r="E7" s="63">
        <v>1180</v>
      </c>
      <c r="F7" s="63">
        <v>1180</v>
      </c>
      <c r="G7" s="63">
        <v>1180</v>
      </c>
      <c r="H7" s="63">
        <v>1180</v>
      </c>
      <c r="I7" s="63">
        <v>1180</v>
      </c>
      <c r="J7" s="63">
        <v>1180</v>
      </c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21"/>
      <c r="CO7" s="21"/>
    </row>
    <row r="8" spans="1:93" x14ac:dyDescent="0.25">
      <c r="A8" s="64" t="s">
        <v>55</v>
      </c>
      <c r="B8" s="53">
        <v>1180</v>
      </c>
      <c r="C8" s="53">
        <v>1180</v>
      </c>
      <c r="D8" s="53">
        <v>1180</v>
      </c>
      <c r="E8" s="53">
        <v>1180</v>
      </c>
      <c r="F8" s="53">
        <v>1180</v>
      </c>
      <c r="G8" s="53">
        <v>1180</v>
      </c>
      <c r="H8" s="53">
        <v>1180</v>
      </c>
      <c r="I8" s="53">
        <v>1180</v>
      </c>
      <c r="J8" s="53">
        <v>1180</v>
      </c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21"/>
      <c r="CO8" s="21"/>
    </row>
    <row r="9" spans="1:93" ht="14.25" x14ac:dyDescent="0.45">
      <c r="A9" s="65" t="s">
        <v>51</v>
      </c>
      <c r="B9" s="66">
        <v>9835.7821333333341</v>
      </c>
      <c r="C9" s="66">
        <v>9835.7821333333341</v>
      </c>
      <c r="D9" s="66">
        <v>9835.7821333333341</v>
      </c>
      <c r="E9" s="66">
        <v>9835.7821333333341</v>
      </c>
      <c r="F9" s="66">
        <v>9835.7821333333341</v>
      </c>
      <c r="G9" s="66">
        <v>9835.7821333333341</v>
      </c>
      <c r="H9" s="66">
        <v>9835.7821333333341</v>
      </c>
      <c r="I9" s="66">
        <v>9835.7821333333341</v>
      </c>
      <c r="J9" s="66">
        <v>9835.7821333333341</v>
      </c>
      <c r="K9" s="66">
        <v>8655.7821333333341</v>
      </c>
      <c r="L9" s="66">
        <v>6705.1361333333334</v>
      </c>
      <c r="M9" s="66">
        <v>6705.1361333333334</v>
      </c>
      <c r="N9" s="66">
        <v>6705.1361333333334</v>
      </c>
      <c r="O9" s="66">
        <v>6705.1361333333334</v>
      </c>
      <c r="P9" s="66">
        <v>6705.1361333333334</v>
      </c>
      <c r="Q9" s="66">
        <v>6705.1361333333334</v>
      </c>
      <c r="R9" s="66">
        <v>6705.1361333333334</v>
      </c>
      <c r="S9" s="66">
        <v>6705.1361333333334</v>
      </c>
      <c r="T9" s="66">
        <v>6705.1361333333334</v>
      </c>
      <c r="U9" s="66">
        <v>6705.1361333333334</v>
      </c>
      <c r="V9" s="66">
        <v>6705.1361333333334</v>
      </c>
      <c r="W9" s="66">
        <v>6705.1361333333334</v>
      </c>
      <c r="X9" s="66">
        <v>6705.1361333333334</v>
      </c>
      <c r="Y9" s="66">
        <v>6705.1361333333334</v>
      </c>
      <c r="Z9" s="66">
        <v>6705.1361333333334</v>
      </c>
      <c r="AA9" s="66">
        <v>6705.1361333333334</v>
      </c>
      <c r="AB9" s="66">
        <v>6705.1361333333334</v>
      </c>
      <c r="AC9" s="66">
        <v>6705.1361333333334</v>
      </c>
      <c r="AD9" s="66">
        <v>6705.1361333333334</v>
      </c>
      <c r="AE9" s="66">
        <v>6705.1361333333334</v>
      </c>
      <c r="AF9" s="66">
        <v>6705.1361333333334</v>
      </c>
      <c r="AG9" s="66">
        <v>6705.1361333333334</v>
      </c>
      <c r="AH9" s="66">
        <v>6705.1361333333334</v>
      </c>
      <c r="AI9" s="66">
        <v>6705.1361333333334</v>
      </c>
      <c r="AJ9" s="66">
        <v>6705.1361333333334</v>
      </c>
      <c r="AK9" s="66">
        <v>6705.1361333333334</v>
      </c>
      <c r="AL9" s="66">
        <v>6705.1361333333334</v>
      </c>
      <c r="AM9" s="66">
        <v>6705.1361333333334</v>
      </c>
      <c r="AN9" s="66">
        <v>6705.1361333333334</v>
      </c>
      <c r="AO9" s="66">
        <v>6705.1361333333334</v>
      </c>
      <c r="AP9" s="66">
        <v>6705.1361333333334</v>
      </c>
      <c r="AQ9" s="66">
        <v>6705.1361333333334</v>
      </c>
      <c r="AR9" s="66">
        <v>6705.1361333333334</v>
      </c>
      <c r="AS9" s="66">
        <v>6705.1361333333334</v>
      </c>
      <c r="AT9" s="66">
        <v>6705.1361333333334</v>
      </c>
      <c r="AU9" s="66">
        <v>6705.1361333333334</v>
      </c>
      <c r="AV9" s="66">
        <v>6705.1361333333334</v>
      </c>
      <c r="AW9" s="66">
        <v>6705.1361333333334</v>
      </c>
      <c r="AX9" s="66">
        <v>6705.1361333333334</v>
      </c>
      <c r="AY9" s="66">
        <v>6705.1361333333334</v>
      </c>
      <c r="AZ9" s="66">
        <v>6705.1361333333334</v>
      </c>
      <c r="BA9" s="66">
        <v>6705.1361333333334</v>
      </c>
      <c r="BB9" s="66">
        <v>6705.1361333333334</v>
      </c>
      <c r="BC9" s="66">
        <v>6705.1361333333334</v>
      </c>
      <c r="BD9" s="66">
        <v>6705.1361333333334</v>
      </c>
      <c r="BE9" s="66">
        <v>6705.1361333333334</v>
      </c>
      <c r="BF9" s="66">
        <v>6705.1361333333334</v>
      </c>
      <c r="BG9" s="66">
        <v>6705.1361333333334</v>
      </c>
      <c r="BH9" s="66">
        <v>6705.1361333333334</v>
      </c>
      <c r="BI9" s="66">
        <v>6705.1361333333334</v>
      </c>
      <c r="BJ9" s="66">
        <v>6705.1361333333334</v>
      </c>
      <c r="BK9" s="66">
        <v>6705.1361333333334</v>
      </c>
      <c r="BL9" s="66">
        <v>6705.1361333333334</v>
      </c>
      <c r="BM9" s="66">
        <v>6705.1361333333334</v>
      </c>
      <c r="BN9" s="66">
        <v>6705.1361333333334</v>
      </c>
      <c r="BO9" s="66">
        <v>6705.1361333333334</v>
      </c>
      <c r="BP9" s="66">
        <v>6705.1361333333334</v>
      </c>
      <c r="BQ9" s="66">
        <v>6705.1361333333334</v>
      </c>
      <c r="BR9" s="66">
        <v>6705.1361333333334</v>
      </c>
      <c r="BS9" s="66">
        <v>6705.1361333333334</v>
      </c>
      <c r="BT9" s="66">
        <v>6705.1361333333334</v>
      </c>
      <c r="BU9" s="66">
        <v>6705.1361333333334</v>
      </c>
      <c r="BV9" s="66">
        <v>6705.1361333333334</v>
      </c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21"/>
      <c r="CO9" s="21"/>
    </row>
    <row r="10" spans="1:93" ht="14.25" x14ac:dyDescent="0.45"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</row>
    <row r="11" spans="1:93" ht="14.25" x14ac:dyDescent="0.45"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</row>
    <row r="12" spans="1:93" ht="14.25" x14ac:dyDescent="0.45"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</row>
    <row r="13" spans="1:93" x14ac:dyDescent="0.25"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</row>
    <row r="14" spans="1:93" x14ac:dyDescent="0.25"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</row>
    <row r="15" spans="1:93" x14ac:dyDescent="0.25"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11"/>
  <sheetViews>
    <sheetView workbookViewId="0">
      <selection activeCell="M34" sqref="M34"/>
    </sheetView>
  </sheetViews>
  <sheetFormatPr defaultColWidth="9" defaultRowHeight="15" x14ac:dyDescent="0.25"/>
  <cols>
    <col min="1" max="1" width="24.5703125" style="18" bestFit="1" customWidth="1"/>
    <col min="2" max="91" width="11.85546875" style="18" bestFit="1" customWidth="1"/>
    <col min="92" max="16384" width="9" style="18"/>
  </cols>
  <sheetData>
    <row r="1" spans="1:92" ht="14.25" x14ac:dyDescent="0.4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59">
        <v>2043</v>
      </c>
      <c r="AJ1" s="59">
        <v>2044</v>
      </c>
      <c r="AK1" s="59">
        <v>2045</v>
      </c>
      <c r="AL1" s="59">
        <v>2046</v>
      </c>
      <c r="AM1" s="59">
        <v>2047</v>
      </c>
      <c r="AN1" s="59">
        <v>2048</v>
      </c>
      <c r="AO1" s="59">
        <v>2049</v>
      </c>
      <c r="AP1" s="59">
        <v>2050</v>
      </c>
      <c r="AQ1" s="59">
        <v>2051</v>
      </c>
      <c r="AR1" s="59">
        <v>2052</v>
      </c>
      <c r="AS1" s="59">
        <v>2053</v>
      </c>
      <c r="AT1" s="59">
        <v>2054</v>
      </c>
      <c r="AU1" s="59">
        <v>2055</v>
      </c>
      <c r="AV1" s="59">
        <v>2056</v>
      </c>
      <c r="AW1" s="59">
        <v>2057</v>
      </c>
      <c r="AX1" s="59">
        <v>2058</v>
      </c>
      <c r="AY1" s="59">
        <v>2059</v>
      </c>
      <c r="AZ1" s="59">
        <v>2060</v>
      </c>
      <c r="BA1" s="59">
        <v>2061</v>
      </c>
      <c r="BB1" s="59">
        <v>2062</v>
      </c>
      <c r="BC1" s="59">
        <v>2063</v>
      </c>
      <c r="BD1" s="59">
        <v>2064</v>
      </c>
      <c r="BE1" s="59">
        <v>2065</v>
      </c>
      <c r="BF1" s="59">
        <v>2066</v>
      </c>
      <c r="BG1" s="59">
        <v>2067</v>
      </c>
      <c r="BH1" s="59">
        <v>2068</v>
      </c>
      <c r="BI1" s="59">
        <v>2069</v>
      </c>
      <c r="BJ1" s="59">
        <v>2070</v>
      </c>
      <c r="BK1" s="59">
        <v>2071</v>
      </c>
      <c r="BL1" s="59">
        <v>2072</v>
      </c>
      <c r="BM1" s="59">
        <v>2073</v>
      </c>
      <c r="BN1" s="59">
        <v>2074</v>
      </c>
      <c r="BO1" s="59">
        <v>2075</v>
      </c>
      <c r="BP1" s="59">
        <v>2076</v>
      </c>
      <c r="BQ1" s="59">
        <v>2077</v>
      </c>
      <c r="BR1" s="59">
        <v>2078</v>
      </c>
      <c r="BS1" s="59">
        <v>2079</v>
      </c>
      <c r="BT1" s="59">
        <v>2080</v>
      </c>
      <c r="BU1" s="59">
        <v>2081</v>
      </c>
      <c r="BV1" s="59">
        <v>2082</v>
      </c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21"/>
    </row>
    <row r="2" spans="1:92" ht="14.25" x14ac:dyDescent="0.45">
      <c r="A2" s="60"/>
      <c r="B2" s="61">
        <v>10725.010029848421</v>
      </c>
      <c r="C2" s="61">
        <v>10725.010029848421</v>
      </c>
      <c r="D2" s="61">
        <v>10725.010029848421</v>
      </c>
      <c r="E2" s="61">
        <v>10725.010029848421</v>
      </c>
      <c r="F2" s="61">
        <v>10725.010029848421</v>
      </c>
      <c r="G2" s="61">
        <v>10725.010029848421</v>
      </c>
      <c r="H2" s="61">
        <v>10725.010029848421</v>
      </c>
      <c r="I2" s="61">
        <v>10725.010029848421</v>
      </c>
      <c r="J2" s="61">
        <v>10725.010029848421</v>
      </c>
      <c r="K2" s="61">
        <v>9445.2269772237123</v>
      </c>
      <c r="L2" s="61">
        <v>7352.8559461179902</v>
      </c>
      <c r="M2" s="61">
        <v>7352.8559461179902</v>
      </c>
      <c r="N2" s="61">
        <v>7352.8559461179902</v>
      </c>
      <c r="O2" s="61">
        <v>7352.8559461179902</v>
      </c>
      <c r="P2" s="61">
        <v>7352.8559461179902</v>
      </c>
      <c r="Q2" s="61">
        <v>7352.8559461179902</v>
      </c>
      <c r="R2" s="61">
        <v>7352.8559461179902</v>
      </c>
      <c r="S2" s="61">
        <v>7352.8559461179902</v>
      </c>
      <c r="T2" s="61">
        <v>7352.8559461179902</v>
      </c>
      <c r="U2" s="61">
        <v>7352.8559461179902</v>
      </c>
      <c r="V2" s="61">
        <v>7352.8559461179902</v>
      </c>
      <c r="W2" s="61">
        <v>7352.8559461179902</v>
      </c>
      <c r="X2" s="61">
        <v>7352.8559461179902</v>
      </c>
      <c r="Y2" s="61">
        <v>7352.8559461179902</v>
      </c>
      <c r="Z2" s="61">
        <v>7352.8559461179902</v>
      </c>
      <c r="AA2" s="61">
        <v>7352.8559461179902</v>
      </c>
      <c r="AB2" s="61">
        <v>7352.8559461179902</v>
      </c>
      <c r="AC2" s="61">
        <v>7352.8559461179902</v>
      </c>
      <c r="AD2" s="61">
        <v>7352.8559461179902</v>
      </c>
      <c r="AE2" s="61">
        <v>7352.8559461179902</v>
      </c>
      <c r="AF2" s="61">
        <v>7352.8559461179902</v>
      </c>
      <c r="AG2" s="61">
        <v>7352.8559461179902</v>
      </c>
      <c r="AH2" s="61">
        <v>7352.8559461179902</v>
      </c>
      <c r="AI2" s="61">
        <v>7352.8559461179902</v>
      </c>
      <c r="AJ2" s="61">
        <v>7352.8559461179902</v>
      </c>
      <c r="AK2" s="61">
        <v>7352.8559461179902</v>
      </c>
      <c r="AL2" s="61">
        <v>7352.8559461179902</v>
      </c>
      <c r="AM2" s="61">
        <v>7352.8559461179902</v>
      </c>
      <c r="AN2" s="61">
        <v>7352.8559461179902</v>
      </c>
      <c r="AO2" s="61">
        <v>7352.8559461179902</v>
      </c>
      <c r="AP2" s="61">
        <v>7352.8559461179902</v>
      </c>
      <c r="AQ2" s="61">
        <v>7352.8559461179902</v>
      </c>
      <c r="AR2" s="61">
        <v>7352.8559461179902</v>
      </c>
      <c r="AS2" s="61">
        <v>7352.8559461179902</v>
      </c>
      <c r="AT2" s="61">
        <v>7352.8559461179902</v>
      </c>
      <c r="AU2" s="61">
        <v>7352.8559461179902</v>
      </c>
      <c r="AV2" s="61">
        <v>7352.8559461179902</v>
      </c>
      <c r="AW2" s="61">
        <v>7352.8559461179902</v>
      </c>
      <c r="AX2" s="61">
        <v>7352.8559461179902</v>
      </c>
      <c r="AY2" s="61">
        <v>7352.8559461179902</v>
      </c>
      <c r="AZ2" s="61">
        <v>7352.8559461179902</v>
      </c>
      <c r="BA2" s="61">
        <v>7352.8559461179902</v>
      </c>
      <c r="BB2" s="61">
        <v>7352.8559461179902</v>
      </c>
      <c r="BC2" s="61">
        <v>7352.8559461179902</v>
      </c>
      <c r="BD2" s="61">
        <v>7352.8559461179902</v>
      </c>
      <c r="BE2" s="61">
        <v>7352.8559461179902</v>
      </c>
      <c r="BF2" s="61">
        <v>7352.8559461179902</v>
      </c>
      <c r="BG2" s="61">
        <v>7352.8559461179902</v>
      </c>
      <c r="BH2" s="61">
        <v>7352.8559461179902</v>
      </c>
      <c r="BI2" s="61">
        <v>7352.8559461179902</v>
      </c>
      <c r="BJ2" s="61">
        <v>7352.8559461179902</v>
      </c>
      <c r="BK2" s="61">
        <v>7352.8559461179902</v>
      </c>
      <c r="BL2" s="61">
        <v>7352.8559461179902</v>
      </c>
      <c r="BM2" s="61">
        <v>7352.8559461179902</v>
      </c>
      <c r="BN2" s="61">
        <v>7352.8559461179902</v>
      </c>
      <c r="BO2" s="61">
        <v>7352.8559461179902</v>
      </c>
      <c r="BP2" s="61">
        <v>7352.8559461179902</v>
      </c>
      <c r="BQ2" s="61">
        <v>7352.8559461179902</v>
      </c>
      <c r="BR2" s="61">
        <v>7352.8559461179902</v>
      </c>
      <c r="BS2" s="61">
        <v>7352.8559461179902</v>
      </c>
      <c r="BT2" s="61">
        <v>7352.8559461179902</v>
      </c>
      <c r="BU2" s="61">
        <v>7352.8559461179902</v>
      </c>
      <c r="BV2" s="61">
        <v>7352.8559461179902</v>
      </c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21"/>
    </row>
    <row r="3" spans="1:92" ht="14.25" x14ac:dyDescent="0.45">
      <c r="A3" s="62">
        <v>2010</v>
      </c>
      <c r="B3" s="63">
        <v>2092.3710311057221</v>
      </c>
      <c r="C3" s="63">
        <v>2092.3710311057221</v>
      </c>
      <c r="D3" s="63">
        <v>2092.3710311057221</v>
      </c>
      <c r="E3" s="63">
        <v>2092.3710311057221</v>
      </c>
      <c r="F3" s="63">
        <v>2092.3710311057221</v>
      </c>
      <c r="G3" s="63">
        <v>2092.3710311057221</v>
      </c>
      <c r="H3" s="63">
        <v>2092.3710311057221</v>
      </c>
      <c r="I3" s="63">
        <v>2092.3710311057221</v>
      </c>
      <c r="J3" s="63">
        <v>2092.3710311057221</v>
      </c>
      <c r="K3" s="63">
        <v>2092.3710311057221</v>
      </c>
      <c r="L3" s="63">
        <v>0</v>
      </c>
      <c r="M3" s="63">
        <v>0</v>
      </c>
      <c r="N3" s="63">
        <v>0</v>
      </c>
      <c r="O3" s="63">
        <v>0</v>
      </c>
      <c r="P3" s="63">
        <v>0</v>
      </c>
      <c r="Q3" s="63">
        <v>0</v>
      </c>
      <c r="R3" s="63">
        <v>0</v>
      </c>
      <c r="S3" s="63">
        <v>0</v>
      </c>
      <c r="T3" s="63">
        <v>0</v>
      </c>
      <c r="U3" s="63">
        <v>0</v>
      </c>
      <c r="V3" s="63">
        <v>0</v>
      </c>
      <c r="W3" s="63">
        <v>0</v>
      </c>
      <c r="X3" s="63">
        <v>0</v>
      </c>
      <c r="Y3" s="63">
        <v>0</v>
      </c>
      <c r="Z3" s="63">
        <v>0</v>
      </c>
      <c r="AA3" s="63">
        <v>0</v>
      </c>
      <c r="AB3" s="63">
        <v>0</v>
      </c>
      <c r="AC3" s="63">
        <v>0</v>
      </c>
      <c r="AD3" s="63">
        <v>0</v>
      </c>
      <c r="AE3" s="63">
        <v>0</v>
      </c>
      <c r="AF3" s="63">
        <v>0</v>
      </c>
      <c r="AG3" s="63">
        <v>0</v>
      </c>
      <c r="AH3" s="63">
        <v>0</v>
      </c>
      <c r="AI3" s="63">
        <v>0</v>
      </c>
      <c r="AJ3" s="63">
        <v>0</v>
      </c>
      <c r="AK3" s="63">
        <v>0</v>
      </c>
      <c r="AL3" s="63">
        <v>0</v>
      </c>
      <c r="AM3" s="63">
        <v>0</v>
      </c>
      <c r="AN3" s="63">
        <v>0</v>
      </c>
      <c r="AO3" s="63">
        <v>0</v>
      </c>
      <c r="AP3" s="63">
        <v>0</v>
      </c>
      <c r="AQ3" s="63">
        <v>0</v>
      </c>
      <c r="AR3" s="63">
        <v>0</v>
      </c>
      <c r="AS3" s="63">
        <v>0</v>
      </c>
      <c r="AT3" s="63">
        <v>0</v>
      </c>
      <c r="AU3" s="63">
        <v>0</v>
      </c>
      <c r="AV3" s="63">
        <v>0</v>
      </c>
      <c r="AW3" s="63">
        <v>0</v>
      </c>
      <c r="AX3" s="63">
        <v>0</v>
      </c>
      <c r="AY3" s="63">
        <v>0</v>
      </c>
      <c r="AZ3" s="63">
        <v>0</v>
      </c>
      <c r="BA3" s="63">
        <v>0</v>
      </c>
      <c r="BB3" s="63">
        <v>0</v>
      </c>
      <c r="BC3" s="63">
        <v>0</v>
      </c>
      <c r="BD3" s="63">
        <v>0</v>
      </c>
      <c r="BE3" s="63">
        <v>0</v>
      </c>
      <c r="BF3" s="63">
        <v>0</v>
      </c>
      <c r="BG3" s="63">
        <v>0</v>
      </c>
      <c r="BH3" s="63">
        <v>0</v>
      </c>
      <c r="BI3" s="63">
        <v>0</v>
      </c>
      <c r="BJ3" s="63">
        <v>0</v>
      </c>
      <c r="BK3" s="63">
        <v>0</v>
      </c>
      <c r="BL3" s="63">
        <v>0</v>
      </c>
      <c r="BM3" s="63">
        <v>0</v>
      </c>
      <c r="BN3" s="63">
        <v>0</v>
      </c>
      <c r="BO3" s="63">
        <v>0</v>
      </c>
      <c r="BP3" s="63">
        <v>0</v>
      </c>
      <c r="BQ3" s="63">
        <v>0</v>
      </c>
      <c r="BR3" s="63">
        <v>0</v>
      </c>
      <c r="BS3" s="63">
        <v>0</v>
      </c>
      <c r="BT3" s="63">
        <v>0</v>
      </c>
      <c r="BU3" s="63">
        <v>0</v>
      </c>
      <c r="BV3" s="63">
        <v>0</v>
      </c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21"/>
    </row>
    <row r="4" spans="1:92" x14ac:dyDescent="0.25">
      <c r="A4" s="64" t="s">
        <v>55</v>
      </c>
      <c r="B4" s="53">
        <v>2092.3710311057221</v>
      </c>
      <c r="C4" s="53">
        <v>2092.3710311057221</v>
      </c>
      <c r="D4" s="53">
        <v>2092.3710311057221</v>
      </c>
      <c r="E4" s="53">
        <v>2092.3710311057221</v>
      </c>
      <c r="F4" s="53">
        <v>2092.3710311057221</v>
      </c>
      <c r="G4" s="53">
        <v>2092.3710311057221</v>
      </c>
      <c r="H4" s="53">
        <v>2092.3710311057221</v>
      </c>
      <c r="I4" s="53">
        <v>2092.3710311057221</v>
      </c>
      <c r="J4" s="53">
        <v>2092.3710311057221</v>
      </c>
      <c r="K4" s="53">
        <v>2092.3710311057221</v>
      </c>
      <c r="L4" s="53">
        <v>0</v>
      </c>
      <c r="M4" s="53">
        <v>0</v>
      </c>
      <c r="N4" s="53">
        <v>0</v>
      </c>
      <c r="O4" s="53">
        <v>0</v>
      </c>
      <c r="P4" s="53">
        <v>0</v>
      </c>
      <c r="Q4" s="53">
        <v>0</v>
      </c>
      <c r="R4" s="53">
        <v>0</v>
      </c>
      <c r="S4" s="53">
        <v>0</v>
      </c>
      <c r="T4" s="53">
        <v>0</v>
      </c>
      <c r="U4" s="53">
        <v>0</v>
      </c>
      <c r="V4" s="53">
        <v>0</v>
      </c>
      <c r="W4" s="53">
        <v>0</v>
      </c>
      <c r="X4" s="53">
        <v>0</v>
      </c>
      <c r="Y4" s="53">
        <v>0</v>
      </c>
      <c r="Z4" s="53">
        <v>0</v>
      </c>
      <c r="AA4" s="53">
        <v>0</v>
      </c>
      <c r="AB4" s="53">
        <v>0</v>
      </c>
      <c r="AC4" s="53">
        <v>0</v>
      </c>
      <c r="AD4" s="53">
        <v>0</v>
      </c>
      <c r="AE4" s="53">
        <v>0</v>
      </c>
      <c r="AF4" s="53">
        <v>0</v>
      </c>
      <c r="AG4" s="53">
        <v>0</v>
      </c>
      <c r="AH4" s="53">
        <v>0</v>
      </c>
      <c r="AI4" s="53">
        <v>0</v>
      </c>
      <c r="AJ4" s="53">
        <v>0</v>
      </c>
      <c r="AK4" s="53">
        <v>0</v>
      </c>
      <c r="AL4" s="53">
        <v>0</v>
      </c>
      <c r="AM4" s="53">
        <v>0</v>
      </c>
      <c r="AN4" s="53">
        <v>0</v>
      </c>
      <c r="AO4" s="53">
        <v>0</v>
      </c>
      <c r="AP4" s="53">
        <v>0</v>
      </c>
      <c r="AQ4" s="53">
        <v>0</v>
      </c>
      <c r="AR4" s="53">
        <v>0</v>
      </c>
      <c r="AS4" s="53">
        <v>0</v>
      </c>
      <c r="AT4" s="53">
        <v>0</v>
      </c>
      <c r="AU4" s="53">
        <v>0</v>
      </c>
      <c r="AV4" s="53">
        <v>0</v>
      </c>
      <c r="AW4" s="53">
        <v>0</v>
      </c>
      <c r="AX4" s="53">
        <v>0</v>
      </c>
      <c r="AY4" s="53">
        <v>0</v>
      </c>
      <c r="AZ4" s="53">
        <v>0</v>
      </c>
      <c r="BA4" s="53">
        <v>0</v>
      </c>
      <c r="BB4" s="53">
        <v>0</v>
      </c>
      <c r="BC4" s="53">
        <v>0</v>
      </c>
      <c r="BD4" s="53">
        <v>0</v>
      </c>
      <c r="BE4" s="53">
        <v>0</v>
      </c>
      <c r="BF4" s="53">
        <v>0</v>
      </c>
      <c r="BG4" s="53">
        <v>0</v>
      </c>
      <c r="BH4" s="53">
        <v>0</v>
      </c>
      <c r="BI4" s="53">
        <v>0</v>
      </c>
      <c r="BJ4" s="53">
        <v>0</v>
      </c>
      <c r="BK4" s="53">
        <v>0</v>
      </c>
      <c r="BL4" s="53">
        <v>0</v>
      </c>
      <c r="BM4" s="53">
        <v>0</v>
      </c>
      <c r="BN4" s="53">
        <v>0</v>
      </c>
      <c r="BO4" s="53">
        <v>0</v>
      </c>
      <c r="BP4" s="53">
        <v>0</v>
      </c>
      <c r="BQ4" s="53">
        <v>0</v>
      </c>
      <c r="BR4" s="53">
        <v>0</v>
      </c>
      <c r="BS4" s="53">
        <v>0</v>
      </c>
      <c r="BT4" s="53">
        <v>0</v>
      </c>
      <c r="BU4" s="53">
        <v>0</v>
      </c>
      <c r="BV4" s="53">
        <v>0</v>
      </c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21"/>
    </row>
    <row r="5" spans="1:92" ht="14.25" x14ac:dyDescent="0.45">
      <c r="A5" s="62">
        <v>2008</v>
      </c>
      <c r="B5" s="63">
        <v>7352.8559461179902</v>
      </c>
      <c r="C5" s="63">
        <v>7352.8559461179902</v>
      </c>
      <c r="D5" s="63">
        <v>7352.8559461179902</v>
      </c>
      <c r="E5" s="63">
        <v>7352.8559461179902</v>
      </c>
      <c r="F5" s="63">
        <v>7352.8559461179902</v>
      </c>
      <c r="G5" s="63">
        <v>7352.8559461179902</v>
      </c>
      <c r="H5" s="63">
        <v>7352.8559461179902</v>
      </c>
      <c r="I5" s="63">
        <v>7352.8559461179902</v>
      </c>
      <c r="J5" s="63">
        <v>7352.8559461179902</v>
      </c>
      <c r="K5" s="63">
        <v>7352.8559461179902</v>
      </c>
      <c r="L5" s="63">
        <v>7352.8559461179902</v>
      </c>
      <c r="M5" s="63">
        <v>7352.8559461179902</v>
      </c>
      <c r="N5" s="63">
        <v>7352.8559461179902</v>
      </c>
      <c r="O5" s="63">
        <v>7352.8559461179902</v>
      </c>
      <c r="P5" s="63">
        <v>7352.8559461179902</v>
      </c>
      <c r="Q5" s="63">
        <v>7352.8559461179902</v>
      </c>
      <c r="R5" s="63">
        <v>7352.8559461179902</v>
      </c>
      <c r="S5" s="63">
        <v>7352.8559461179902</v>
      </c>
      <c r="T5" s="63">
        <v>7352.8559461179902</v>
      </c>
      <c r="U5" s="63">
        <v>7352.8559461179902</v>
      </c>
      <c r="V5" s="63">
        <v>7352.8559461179902</v>
      </c>
      <c r="W5" s="63">
        <v>7352.8559461179902</v>
      </c>
      <c r="X5" s="63">
        <v>7352.8559461179902</v>
      </c>
      <c r="Y5" s="63">
        <v>7352.8559461179902</v>
      </c>
      <c r="Z5" s="63">
        <v>7352.8559461179902</v>
      </c>
      <c r="AA5" s="63">
        <v>7352.8559461179902</v>
      </c>
      <c r="AB5" s="63">
        <v>7352.8559461179902</v>
      </c>
      <c r="AC5" s="63">
        <v>7352.8559461179902</v>
      </c>
      <c r="AD5" s="63">
        <v>7352.8559461179902</v>
      </c>
      <c r="AE5" s="63">
        <v>7352.8559461179902</v>
      </c>
      <c r="AF5" s="63">
        <v>7352.8559461179902</v>
      </c>
      <c r="AG5" s="63">
        <v>7352.8559461179902</v>
      </c>
      <c r="AH5" s="63">
        <v>7352.8559461179902</v>
      </c>
      <c r="AI5" s="63">
        <v>7352.8559461179902</v>
      </c>
      <c r="AJ5" s="63">
        <v>7352.8559461179902</v>
      </c>
      <c r="AK5" s="63">
        <v>7352.8559461179902</v>
      </c>
      <c r="AL5" s="63">
        <v>7352.8559461179902</v>
      </c>
      <c r="AM5" s="63">
        <v>7352.8559461179902</v>
      </c>
      <c r="AN5" s="63">
        <v>7352.8559461179902</v>
      </c>
      <c r="AO5" s="63">
        <v>7352.8559461179902</v>
      </c>
      <c r="AP5" s="63">
        <v>7352.8559461179902</v>
      </c>
      <c r="AQ5" s="63">
        <v>7352.8559461179902</v>
      </c>
      <c r="AR5" s="63">
        <v>7352.8559461179902</v>
      </c>
      <c r="AS5" s="63">
        <v>7352.8559461179902</v>
      </c>
      <c r="AT5" s="63">
        <v>7352.8559461179902</v>
      </c>
      <c r="AU5" s="63">
        <v>7352.8559461179902</v>
      </c>
      <c r="AV5" s="63">
        <v>7352.8559461179902</v>
      </c>
      <c r="AW5" s="63">
        <v>7352.8559461179902</v>
      </c>
      <c r="AX5" s="63">
        <v>7352.8559461179902</v>
      </c>
      <c r="AY5" s="63">
        <v>7352.8559461179902</v>
      </c>
      <c r="AZ5" s="63">
        <v>7352.8559461179902</v>
      </c>
      <c r="BA5" s="63">
        <v>7352.8559461179902</v>
      </c>
      <c r="BB5" s="63">
        <v>7352.8559461179902</v>
      </c>
      <c r="BC5" s="63">
        <v>7352.8559461179902</v>
      </c>
      <c r="BD5" s="63">
        <v>7352.8559461179902</v>
      </c>
      <c r="BE5" s="63">
        <v>7352.8559461179902</v>
      </c>
      <c r="BF5" s="63">
        <v>7352.8559461179902</v>
      </c>
      <c r="BG5" s="63">
        <v>7352.8559461179902</v>
      </c>
      <c r="BH5" s="63">
        <v>7352.8559461179902</v>
      </c>
      <c r="BI5" s="63">
        <v>7352.8559461179902</v>
      </c>
      <c r="BJ5" s="63">
        <v>7352.8559461179902</v>
      </c>
      <c r="BK5" s="63">
        <v>7352.8559461179902</v>
      </c>
      <c r="BL5" s="63">
        <v>7352.8559461179902</v>
      </c>
      <c r="BM5" s="63">
        <v>7352.8559461179902</v>
      </c>
      <c r="BN5" s="63">
        <v>7352.8559461179902</v>
      </c>
      <c r="BO5" s="63">
        <v>7352.8559461179902</v>
      </c>
      <c r="BP5" s="63">
        <v>7352.8559461179902</v>
      </c>
      <c r="BQ5" s="63">
        <v>7352.8559461179902</v>
      </c>
      <c r="BR5" s="63">
        <v>7352.8559461179902</v>
      </c>
      <c r="BS5" s="63">
        <v>7352.8559461179902</v>
      </c>
      <c r="BT5" s="63">
        <v>7352.8559461179902</v>
      </c>
      <c r="BU5" s="63">
        <v>7352.8559461179902</v>
      </c>
      <c r="BV5" s="63">
        <v>7352.8559461179902</v>
      </c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21"/>
    </row>
    <row r="6" spans="1:92" ht="14.25" x14ac:dyDescent="0.45">
      <c r="A6" s="64" t="s">
        <v>56</v>
      </c>
      <c r="B6" s="53">
        <v>7352.8559461179902</v>
      </c>
      <c r="C6" s="53">
        <v>7352.8559461179902</v>
      </c>
      <c r="D6" s="53">
        <v>7352.8559461179902</v>
      </c>
      <c r="E6" s="53">
        <v>7352.8559461179902</v>
      </c>
      <c r="F6" s="53">
        <v>7352.8559461179902</v>
      </c>
      <c r="G6" s="53">
        <v>7352.8559461179902</v>
      </c>
      <c r="H6" s="53">
        <v>7352.8559461179902</v>
      </c>
      <c r="I6" s="53">
        <v>7352.8559461179902</v>
      </c>
      <c r="J6" s="53">
        <v>7352.8559461179902</v>
      </c>
      <c r="K6" s="53">
        <v>7352.8559461179902</v>
      </c>
      <c r="L6" s="53">
        <v>7352.8559461179902</v>
      </c>
      <c r="M6" s="53">
        <v>7352.8559461179902</v>
      </c>
      <c r="N6" s="53">
        <v>7352.8559461179902</v>
      </c>
      <c r="O6" s="53">
        <v>7352.8559461179902</v>
      </c>
      <c r="P6" s="53">
        <v>7352.8559461179902</v>
      </c>
      <c r="Q6" s="53">
        <v>7352.8559461179902</v>
      </c>
      <c r="R6" s="53">
        <v>7352.8559461179902</v>
      </c>
      <c r="S6" s="53">
        <v>7352.8559461179902</v>
      </c>
      <c r="T6" s="53">
        <v>7352.8559461179902</v>
      </c>
      <c r="U6" s="53">
        <v>7352.8559461179902</v>
      </c>
      <c r="V6" s="53">
        <v>7352.8559461179902</v>
      </c>
      <c r="W6" s="53">
        <v>7352.8559461179902</v>
      </c>
      <c r="X6" s="53">
        <v>7352.8559461179902</v>
      </c>
      <c r="Y6" s="53">
        <v>7352.8559461179902</v>
      </c>
      <c r="Z6" s="53">
        <v>7352.8559461179902</v>
      </c>
      <c r="AA6" s="53">
        <v>7352.8559461179902</v>
      </c>
      <c r="AB6" s="53">
        <v>7352.8559461179902</v>
      </c>
      <c r="AC6" s="53">
        <v>7352.8559461179902</v>
      </c>
      <c r="AD6" s="53">
        <v>7352.8559461179902</v>
      </c>
      <c r="AE6" s="53">
        <v>7352.8559461179902</v>
      </c>
      <c r="AF6" s="53">
        <v>7352.8559461179902</v>
      </c>
      <c r="AG6" s="53">
        <v>7352.8559461179902</v>
      </c>
      <c r="AH6" s="53">
        <v>7352.8559461179902</v>
      </c>
      <c r="AI6" s="53">
        <v>7352.8559461179902</v>
      </c>
      <c r="AJ6" s="53">
        <v>7352.8559461179902</v>
      </c>
      <c r="AK6" s="53">
        <v>7352.8559461179902</v>
      </c>
      <c r="AL6" s="53">
        <v>7352.8559461179902</v>
      </c>
      <c r="AM6" s="53">
        <v>7352.8559461179902</v>
      </c>
      <c r="AN6" s="53">
        <v>7352.8559461179902</v>
      </c>
      <c r="AO6" s="53">
        <v>7352.8559461179902</v>
      </c>
      <c r="AP6" s="53">
        <v>7352.8559461179902</v>
      </c>
      <c r="AQ6" s="53">
        <v>7352.8559461179902</v>
      </c>
      <c r="AR6" s="53">
        <v>7352.8559461179902</v>
      </c>
      <c r="AS6" s="53">
        <v>7352.8559461179902</v>
      </c>
      <c r="AT6" s="53">
        <v>7352.8559461179902</v>
      </c>
      <c r="AU6" s="53">
        <v>7352.8559461179902</v>
      </c>
      <c r="AV6" s="53">
        <v>7352.8559461179902</v>
      </c>
      <c r="AW6" s="53">
        <v>7352.8559461179902</v>
      </c>
      <c r="AX6" s="53">
        <v>7352.8559461179902</v>
      </c>
      <c r="AY6" s="53">
        <v>7352.8559461179902</v>
      </c>
      <c r="AZ6" s="53">
        <v>7352.8559461179902</v>
      </c>
      <c r="BA6" s="53">
        <v>7352.8559461179902</v>
      </c>
      <c r="BB6" s="53">
        <v>7352.8559461179902</v>
      </c>
      <c r="BC6" s="53">
        <v>7352.8559461179902</v>
      </c>
      <c r="BD6" s="53">
        <v>7352.8559461179902</v>
      </c>
      <c r="BE6" s="53">
        <v>7352.8559461179902</v>
      </c>
      <c r="BF6" s="53">
        <v>7352.8559461179902</v>
      </c>
      <c r="BG6" s="53">
        <v>7352.8559461179902</v>
      </c>
      <c r="BH6" s="53">
        <v>7352.8559461179902</v>
      </c>
      <c r="BI6" s="53">
        <v>7352.8559461179902</v>
      </c>
      <c r="BJ6" s="53">
        <v>7352.8559461179902</v>
      </c>
      <c r="BK6" s="53">
        <v>7352.8559461179902</v>
      </c>
      <c r="BL6" s="53">
        <v>7352.8559461179902</v>
      </c>
      <c r="BM6" s="53">
        <v>7352.8559461179902</v>
      </c>
      <c r="BN6" s="53">
        <v>7352.8559461179902</v>
      </c>
      <c r="BO6" s="53">
        <v>7352.8559461179902</v>
      </c>
      <c r="BP6" s="53">
        <v>7352.8559461179902</v>
      </c>
      <c r="BQ6" s="53">
        <v>7352.8559461179902</v>
      </c>
      <c r="BR6" s="53">
        <v>7352.8559461179902</v>
      </c>
      <c r="BS6" s="53">
        <v>7352.8559461179902</v>
      </c>
      <c r="BT6" s="53">
        <v>7352.8559461179902</v>
      </c>
      <c r="BU6" s="53">
        <v>7352.8559461179902</v>
      </c>
      <c r="BV6" s="53">
        <v>7352.8559461179902</v>
      </c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21"/>
    </row>
    <row r="7" spans="1:92" ht="14.25" x14ac:dyDescent="0.45">
      <c r="A7" s="62">
        <v>2009</v>
      </c>
      <c r="B7" s="63">
        <v>1279.7830526247083</v>
      </c>
      <c r="C7" s="63">
        <v>1279.7830526247083</v>
      </c>
      <c r="D7" s="63">
        <v>1279.7830526247083</v>
      </c>
      <c r="E7" s="63">
        <v>1279.7830526247083</v>
      </c>
      <c r="F7" s="63">
        <v>1279.7830526247083</v>
      </c>
      <c r="G7" s="63">
        <v>1279.7830526247083</v>
      </c>
      <c r="H7" s="63">
        <v>1279.7830526247083</v>
      </c>
      <c r="I7" s="63">
        <v>1279.7830526247083</v>
      </c>
      <c r="J7" s="63">
        <v>1279.7830526247083</v>
      </c>
      <c r="K7" s="63">
        <v>0</v>
      </c>
      <c r="L7" s="63">
        <v>0</v>
      </c>
      <c r="M7" s="63">
        <v>0</v>
      </c>
      <c r="N7" s="63">
        <v>0</v>
      </c>
      <c r="O7" s="63">
        <v>0</v>
      </c>
      <c r="P7" s="63">
        <v>0</v>
      </c>
      <c r="Q7" s="63">
        <v>0</v>
      </c>
      <c r="R7" s="63">
        <v>0</v>
      </c>
      <c r="S7" s="63">
        <v>0</v>
      </c>
      <c r="T7" s="63">
        <v>0</v>
      </c>
      <c r="U7" s="63">
        <v>0</v>
      </c>
      <c r="V7" s="63">
        <v>0</v>
      </c>
      <c r="W7" s="63">
        <v>0</v>
      </c>
      <c r="X7" s="63">
        <v>0</v>
      </c>
      <c r="Y7" s="63">
        <v>0</v>
      </c>
      <c r="Z7" s="63">
        <v>0</v>
      </c>
      <c r="AA7" s="63">
        <v>0</v>
      </c>
      <c r="AB7" s="63">
        <v>0</v>
      </c>
      <c r="AC7" s="63">
        <v>0</v>
      </c>
      <c r="AD7" s="63">
        <v>0</v>
      </c>
      <c r="AE7" s="63">
        <v>0</v>
      </c>
      <c r="AF7" s="63">
        <v>0</v>
      </c>
      <c r="AG7" s="63">
        <v>0</v>
      </c>
      <c r="AH7" s="63">
        <v>0</v>
      </c>
      <c r="AI7" s="63">
        <v>0</v>
      </c>
      <c r="AJ7" s="63">
        <v>0</v>
      </c>
      <c r="AK7" s="63">
        <v>0</v>
      </c>
      <c r="AL7" s="63">
        <v>0</v>
      </c>
      <c r="AM7" s="63">
        <v>0</v>
      </c>
      <c r="AN7" s="63">
        <v>0</v>
      </c>
      <c r="AO7" s="63">
        <v>0</v>
      </c>
      <c r="AP7" s="63">
        <v>0</v>
      </c>
      <c r="AQ7" s="63">
        <v>0</v>
      </c>
      <c r="AR7" s="63">
        <v>0</v>
      </c>
      <c r="AS7" s="63">
        <v>0</v>
      </c>
      <c r="AT7" s="63">
        <v>0</v>
      </c>
      <c r="AU7" s="63">
        <v>0</v>
      </c>
      <c r="AV7" s="63">
        <v>0</v>
      </c>
      <c r="AW7" s="63">
        <v>0</v>
      </c>
      <c r="AX7" s="63">
        <v>0</v>
      </c>
      <c r="AY7" s="63">
        <v>0</v>
      </c>
      <c r="AZ7" s="63">
        <v>0</v>
      </c>
      <c r="BA7" s="63">
        <v>0</v>
      </c>
      <c r="BB7" s="63">
        <v>0</v>
      </c>
      <c r="BC7" s="63">
        <v>0</v>
      </c>
      <c r="BD7" s="63">
        <v>0</v>
      </c>
      <c r="BE7" s="63">
        <v>0</v>
      </c>
      <c r="BF7" s="63">
        <v>0</v>
      </c>
      <c r="BG7" s="63">
        <v>0</v>
      </c>
      <c r="BH7" s="63">
        <v>0</v>
      </c>
      <c r="BI7" s="63">
        <v>0</v>
      </c>
      <c r="BJ7" s="63">
        <v>0</v>
      </c>
      <c r="BK7" s="63">
        <v>0</v>
      </c>
      <c r="BL7" s="63">
        <v>0</v>
      </c>
      <c r="BM7" s="63">
        <v>0</v>
      </c>
      <c r="BN7" s="63">
        <v>0</v>
      </c>
      <c r="BO7" s="63">
        <v>0</v>
      </c>
      <c r="BP7" s="63">
        <v>0</v>
      </c>
      <c r="BQ7" s="63">
        <v>0</v>
      </c>
      <c r="BR7" s="63">
        <v>0</v>
      </c>
      <c r="BS7" s="63">
        <v>0</v>
      </c>
      <c r="BT7" s="63">
        <v>0</v>
      </c>
      <c r="BU7" s="63">
        <v>0</v>
      </c>
      <c r="BV7" s="63">
        <v>0</v>
      </c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21"/>
    </row>
    <row r="8" spans="1:92" x14ac:dyDescent="0.25">
      <c r="A8" s="64" t="s">
        <v>55</v>
      </c>
      <c r="B8" s="53">
        <v>1279.7830526247083</v>
      </c>
      <c r="C8" s="53">
        <v>1279.7830526247083</v>
      </c>
      <c r="D8" s="53">
        <v>1279.7830526247083</v>
      </c>
      <c r="E8" s="53">
        <v>1279.7830526247083</v>
      </c>
      <c r="F8" s="53">
        <v>1279.7830526247083</v>
      </c>
      <c r="G8" s="53">
        <v>1279.7830526247083</v>
      </c>
      <c r="H8" s="53">
        <v>1279.7830526247083</v>
      </c>
      <c r="I8" s="53">
        <v>1279.7830526247083</v>
      </c>
      <c r="J8" s="53">
        <v>1279.7830526247083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  <c r="AD8" s="53">
        <v>0</v>
      </c>
      <c r="AE8" s="53">
        <v>0</v>
      </c>
      <c r="AF8" s="53">
        <v>0</v>
      </c>
      <c r="AG8" s="53">
        <v>0</v>
      </c>
      <c r="AH8" s="53">
        <v>0</v>
      </c>
      <c r="AI8" s="53">
        <v>0</v>
      </c>
      <c r="AJ8" s="53">
        <v>0</v>
      </c>
      <c r="AK8" s="53">
        <v>0</v>
      </c>
      <c r="AL8" s="53">
        <v>0</v>
      </c>
      <c r="AM8" s="53">
        <v>0</v>
      </c>
      <c r="AN8" s="53">
        <v>0</v>
      </c>
      <c r="AO8" s="53">
        <v>0</v>
      </c>
      <c r="AP8" s="53">
        <v>0</v>
      </c>
      <c r="AQ8" s="53">
        <v>0</v>
      </c>
      <c r="AR8" s="53">
        <v>0</v>
      </c>
      <c r="AS8" s="53">
        <v>0</v>
      </c>
      <c r="AT8" s="53">
        <v>0</v>
      </c>
      <c r="AU8" s="53">
        <v>0</v>
      </c>
      <c r="AV8" s="53">
        <v>0</v>
      </c>
      <c r="AW8" s="53">
        <v>0</v>
      </c>
      <c r="AX8" s="53">
        <v>0</v>
      </c>
      <c r="AY8" s="53">
        <v>0</v>
      </c>
      <c r="AZ8" s="53">
        <v>0</v>
      </c>
      <c r="BA8" s="53">
        <v>0</v>
      </c>
      <c r="BB8" s="53">
        <v>0</v>
      </c>
      <c r="BC8" s="53">
        <v>0</v>
      </c>
      <c r="BD8" s="53">
        <v>0</v>
      </c>
      <c r="BE8" s="53">
        <v>0</v>
      </c>
      <c r="BF8" s="53">
        <v>0</v>
      </c>
      <c r="BG8" s="53">
        <v>0</v>
      </c>
      <c r="BH8" s="53">
        <v>0</v>
      </c>
      <c r="BI8" s="53">
        <v>0</v>
      </c>
      <c r="BJ8" s="53">
        <v>0</v>
      </c>
      <c r="BK8" s="53">
        <v>0</v>
      </c>
      <c r="BL8" s="53">
        <v>0</v>
      </c>
      <c r="BM8" s="53">
        <v>0</v>
      </c>
      <c r="BN8" s="53">
        <v>0</v>
      </c>
      <c r="BO8" s="53">
        <v>0</v>
      </c>
      <c r="BP8" s="53">
        <v>0</v>
      </c>
      <c r="BQ8" s="53">
        <v>0</v>
      </c>
      <c r="BR8" s="53">
        <v>0</v>
      </c>
      <c r="BS8" s="53">
        <v>0</v>
      </c>
      <c r="BT8" s="53">
        <v>0</v>
      </c>
      <c r="BU8" s="53">
        <v>0</v>
      </c>
      <c r="BV8" s="53">
        <v>0</v>
      </c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21"/>
    </row>
    <row r="9" spans="1:92" ht="14.25" x14ac:dyDescent="0.45">
      <c r="A9" s="65" t="s">
        <v>51</v>
      </c>
      <c r="B9" s="66">
        <v>10725.010029848421</v>
      </c>
      <c r="C9" s="66">
        <v>10725.010029848421</v>
      </c>
      <c r="D9" s="66">
        <v>10725.010029848421</v>
      </c>
      <c r="E9" s="66">
        <v>10725.010029848421</v>
      </c>
      <c r="F9" s="66">
        <v>10725.010029848421</v>
      </c>
      <c r="G9" s="66">
        <v>10725.010029848421</v>
      </c>
      <c r="H9" s="66">
        <v>10725.010029848421</v>
      </c>
      <c r="I9" s="66">
        <v>10725.010029848421</v>
      </c>
      <c r="J9" s="66">
        <v>10725.010029848421</v>
      </c>
      <c r="K9" s="66">
        <v>9445.2269772237123</v>
      </c>
      <c r="L9" s="66">
        <v>7352.8559461179902</v>
      </c>
      <c r="M9" s="66">
        <v>7352.8559461179902</v>
      </c>
      <c r="N9" s="66">
        <v>7352.8559461179902</v>
      </c>
      <c r="O9" s="66">
        <v>7352.8559461179902</v>
      </c>
      <c r="P9" s="66">
        <v>7352.8559461179902</v>
      </c>
      <c r="Q9" s="66">
        <v>7352.8559461179902</v>
      </c>
      <c r="R9" s="66">
        <v>7352.8559461179902</v>
      </c>
      <c r="S9" s="66">
        <v>7352.8559461179902</v>
      </c>
      <c r="T9" s="66">
        <v>7352.8559461179902</v>
      </c>
      <c r="U9" s="66">
        <v>7352.8559461179902</v>
      </c>
      <c r="V9" s="66">
        <v>7352.8559461179902</v>
      </c>
      <c r="W9" s="66">
        <v>7352.8559461179902</v>
      </c>
      <c r="X9" s="66">
        <v>7352.8559461179902</v>
      </c>
      <c r="Y9" s="66">
        <v>7352.8559461179902</v>
      </c>
      <c r="Z9" s="66">
        <v>7352.8559461179902</v>
      </c>
      <c r="AA9" s="66">
        <v>7352.8559461179902</v>
      </c>
      <c r="AB9" s="66">
        <v>7352.8559461179902</v>
      </c>
      <c r="AC9" s="66">
        <v>7352.8559461179902</v>
      </c>
      <c r="AD9" s="66">
        <v>7352.8559461179902</v>
      </c>
      <c r="AE9" s="66">
        <v>7352.8559461179902</v>
      </c>
      <c r="AF9" s="66">
        <v>7352.8559461179902</v>
      </c>
      <c r="AG9" s="66">
        <v>7352.8559461179902</v>
      </c>
      <c r="AH9" s="66">
        <v>7352.8559461179902</v>
      </c>
      <c r="AI9" s="66">
        <v>7352.8559461179902</v>
      </c>
      <c r="AJ9" s="66">
        <v>7352.8559461179902</v>
      </c>
      <c r="AK9" s="66">
        <v>7352.8559461179902</v>
      </c>
      <c r="AL9" s="66">
        <v>7352.8559461179902</v>
      </c>
      <c r="AM9" s="66">
        <v>7352.8559461179902</v>
      </c>
      <c r="AN9" s="66">
        <v>7352.8559461179902</v>
      </c>
      <c r="AO9" s="66">
        <v>7352.8559461179902</v>
      </c>
      <c r="AP9" s="66">
        <v>7352.8559461179902</v>
      </c>
      <c r="AQ9" s="66">
        <v>7352.8559461179902</v>
      </c>
      <c r="AR9" s="66">
        <v>7352.8559461179902</v>
      </c>
      <c r="AS9" s="66">
        <v>7352.8559461179902</v>
      </c>
      <c r="AT9" s="66">
        <v>7352.8559461179902</v>
      </c>
      <c r="AU9" s="66">
        <v>7352.8559461179902</v>
      </c>
      <c r="AV9" s="66">
        <v>7352.8559461179902</v>
      </c>
      <c r="AW9" s="66">
        <v>7352.8559461179902</v>
      </c>
      <c r="AX9" s="66">
        <v>7352.8559461179902</v>
      </c>
      <c r="AY9" s="66">
        <v>7352.8559461179902</v>
      </c>
      <c r="AZ9" s="66">
        <v>7352.8559461179902</v>
      </c>
      <c r="BA9" s="66">
        <v>7352.8559461179902</v>
      </c>
      <c r="BB9" s="66">
        <v>7352.8559461179902</v>
      </c>
      <c r="BC9" s="66">
        <v>7352.8559461179902</v>
      </c>
      <c r="BD9" s="66">
        <v>7352.8559461179902</v>
      </c>
      <c r="BE9" s="66">
        <v>7352.8559461179902</v>
      </c>
      <c r="BF9" s="66">
        <v>7352.8559461179902</v>
      </c>
      <c r="BG9" s="66">
        <v>7352.8559461179902</v>
      </c>
      <c r="BH9" s="66">
        <v>7352.8559461179902</v>
      </c>
      <c r="BI9" s="66">
        <v>7352.8559461179902</v>
      </c>
      <c r="BJ9" s="66">
        <v>7352.8559461179902</v>
      </c>
      <c r="BK9" s="66">
        <v>7352.8559461179902</v>
      </c>
      <c r="BL9" s="66">
        <v>7352.8559461179902</v>
      </c>
      <c r="BM9" s="66">
        <v>7352.8559461179902</v>
      </c>
      <c r="BN9" s="66">
        <v>7352.8559461179902</v>
      </c>
      <c r="BO9" s="66">
        <v>7352.8559461179902</v>
      </c>
      <c r="BP9" s="66">
        <v>7352.8559461179902</v>
      </c>
      <c r="BQ9" s="66">
        <v>7352.8559461179902</v>
      </c>
      <c r="BR9" s="66">
        <v>7352.8559461179902</v>
      </c>
      <c r="BS9" s="66">
        <v>7352.8559461179902</v>
      </c>
      <c r="BT9" s="66">
        <v>7352.8559461179902</v>
      </c>
      <c r="BU9" s="66">
        <v>7352.8559461179902</v>
      </c>
      <c r="BV9" s="66">
        <v>7352.8559461179902</v>
      </c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21"/>
    </row>
    <row r="10" spans="1:92" ht="14.25" x14ac:dyDescent="0.45"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</row>
    <row r="11" spans="1:92" ht="14.25" x14ac:dyDescent="0.45"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0"/>
  <sheetViews>
    <sheetView workbookViewId="0">
      <selection activeCell="C7" sqref="C7"/>
    </sheetView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10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49</v>
      </c>
      <c r="B10" s="21">
        <v>1.7500000000000002E-2</v>
      </c>
      <c r="C10" s="21">
        <f t="shared" si="2"/>
        <v>1.0175000000000001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prisniveau</vt:lpstr>
      <vt:lpstr>Gen. inv. 2016-niveau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Nikos Vourexacis (KFST)</cp:lastModifiedBy>
  <dcterms:created xsi:type="dcterms:W3CDTF">2016-02-18T09:14:14Z</dcterms:created>
  <dcterms:modified xsi:type="dcterms:W3CDTF">2018-05-31T12:39:14Z</dcterms:modified>
</cp:coreProperties>
</file>