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24915" windowHeight="9780"/>
  </bookViews>
  <sheets>
    <sheet name="Ark1" sheetId="1" r:id="rId1"/>
    <sheet name="Ark2" sheetId="2" r:id="rId2"/>
    <sheet name="Ark3" sheetId="3" r:id="rId3"/>
  </sheets>
  <calcPr calcId="145621"/>
</workbook>
</file>

<file path=xl/calcChain.xml><?xml version="1.0" encoding="utf-8"?>
<calcChain xmlns="http://schemas.openxmlformats.org/spreadsheetml/2006/main">
  <c r="C16" i="1" l="1"/>
  <c r="D16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B16" i="1" l="1"/>
  <c r="I15" i="1"/>
  <c r="H15" i="1"/>
  <c r="G15" i="1"/>
  <c r="F15" i="1"/>
  <c r="E15" i="1"/>
  <c r="D15" i="1"/>
  <c r="E14" i="1"/>
  <c r="D14" i="1"/>
  <c r="E13" i="1"/>
  <c r="D13" i="1"/>
</calcChain>
</file>

<file path=xl/sharedStrings.xml><?xml version="1.0" encoding="utf-8"?>
<sst xmlns="http://schemas.openxmlformats.org/spreadsheetml/2006/main" count="16" uniqueCount="16">
  <si>
    <t>Korrigeres i prisloft</t>
  </si>
  <si>
    <t>År</t>
  </si>
  <si>
    <t>Bed 1</t>
  </si>
  <si>
    <t>Bed 2</t>
  </si>
  <si>
    <t>Bed 3</t>
  </si>
  <si>
    <t>Bed 4</t>
  </si>
  <si>
    <t>Bed 5</t>
  </si>
  <si>
    <t>Bed 6</t>
  </si>
  <si>
    <t>Bed 7</t>
  </si>
  <si>
    <t>Bed 8</t>
  </si>
  <si>
    <t>Bed 9</t>
  </si>
  <si>
    <t>Kildesø 1 (tilbagediskonteret fra 2016 priser)</t>
  </si>
  <si>
    <t>Kildesø 2 (tilbagediskonteret fra 2016 priser)</t>
  </si>
  <si>
    <t>Slagslunde Gadekær (tilbagediskonteret fra 2016 priser)</t>
  </si>
  <si>
    <t>Tillæg i alt</t>
  </si>
  <si>
    <t>Alle priser er angivet i 2014 prisniveau
Kildesø 1 og 2 skal oprenses i år 2017 og igen i 2042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</si>
</sst>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_ * #,##0_ ;_ * \-#,##0_ ;_ * &quot;-&quot;??_ ;_ @_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/>
  </cellStyleXfs>
  <cellXfs count="23">
    <xf numFmtId="0" fontId="0" fillId="0" borderId="0" xfId="0"/>
    <xf numFmtId="0" fontId="2" fillId="2" borderId="0" xfId="0" applyFont="1" applyFill="1" applyBorder="1" applyAlignment="1">
      <alignment vertical="center" wrapText="1"/>
    </xf>
    <xf numFmtId="0" fontId="3" fillId="2" borderId="0" xfId="0" applyFont="1" applyFill="1" applyBorder="1"/>
    <xf numFmtId="0" fontId="2" fillId="2" borderId="0" xfId="2" applyFont="1" applyFill="1" applyBorder="1"/>
    <xf numFmtId="0" fontId="3" fillId="2" borderId="0" xfId="2" applyFont="1" applyFill="1" applyBorder="1"/>
    <xf numFmtId="49" fontId="3" fillId="2" borderId="0" xfId="2" quotePrefix="1" applyNumberFormat="1" applyFont="1" applyFill="1" applyBorder="1" applyAlignment="1">
      <alignment horizontal="left" wrapText="1"/>
    </xf>
    <xf numFmtId="3" fontId="5" fillId="0" borderId="0" xfId="2" applyNumberFormat="1" applyFont="1" applyFill="1" applyBorder="1"/>
    <xf numFmtId="3" fontId="5" fillId="3" borderId="0" xfId="2" applyNumberFormat="1" applyFont="1" applyFill="1" applyBorder="1"/>
    <xf numFmtId="3" fontId="0" fillId="0" borderId="0" xfId="0" applyNumberFormat="1"/>
    <xf numFmtId="3" fontId="0" fillId="3" borderId="0" xfId="0" applyNumberFormat="1" applyFill="1"/>
    <xf numFmtId="3" fontId="5" fillId="3" borderId="0" xfId="2" applyNumberFormat="1" applyFont="1" applyFill="1" applyBorder="1" applyAlignment="1">
      <alignment horizontal="right"/>
    </xf>
    <xf numFmtId="3" fontId="5" fillId="0" borderId="0" xfId="2" applyNumberFormat="1" applyFont="1" applyFill="1" applyBorder="1" applyAlignment="1">
      <alignment horizontal="right"/>
    </xf>
    <xf numFmtId="3" fontId="5" fillId="0" borderId="0" xfId="2" applyNumberFormat="1" applyFont="1" applyBorder="1" applyAlignment="1">
      <alignment horizontal="right"/>
    </xf>
    <xf numFmtId="3" fontId="5" fillId="4" borderId="0" xfId="2" applyNumberFormat="1" applyFont="1" applyFill="1" applyBorder="1" applyAlignment="1">
      <alignment horizontal="right"/>
    </xf>
    <xf numFmtId="49" fontId="3" fillId="2" borderId="0" xfId="2" applyNumberFormat="1" applyFont="1" applyFill="1" applyBorder="1" applyAlignment="1">
      <alignment horizontal="left" wrapText="1"/>
    </xf>
    <xf numFmtId="3" fontId="0" fillId="0" borderId="0" xfId="0" applyNumberFormat="1" applyBorder="1"/>
    <xf numFmtId="49" fontId="3" fillId="2" borderId="0" xfId="2" applyNumberFormat="1" applyFont="1" applyFill="1" applyBorder="1" applyAlignment="1">
      <alignment horizontal="left"/>
    </xf>
    <xf numFmtId="49" fontId="3" fillId="2" borderId="1" xfId="2" applyNumberFormat="1" applyFont="1" applyFill="1" applyBorder="1" applyAlignment="1">
      <alignment horizontal="left"/>
    </xf>
    <xf numFmtId="3" fontId="5" fillId="0" borderId="2" xfId="2" applyNumberFormat="1" applyFont="1" applyFill="1" applyBorder="1" applyAlignment="1">
      <alignment horizontal="right"/>
    </xf>
    <xf numFmtId="3" fontId="5" fillId="3" borderId="2" xfId="2" applyNumberFormat="1" applyFont="1" applyFill="1" applyBorder="1" applyAlignment="1">
      <alignment horizontal="right"/>
    </xf>
    <xf numFmtId="0" fontId="2" fillId="2" borderId="0" xfId="2" applyFont="1" applyFill="1" applyBorder="1" applyAlignment="1">
      <alignment horizontal="left"/>
    </xf>
    <xf numFmtId="164" fontId="0" fillId="0" borderId="0" xfId="1" applyNumberFormat="1" applyFont="1" applyFill="1" applyBorder="1"/>
    <xf numFmtId="0" fontId="6" fillId="0" borderId="0" xfId="0" applyFont="1" applyAlignment="1">
      <alignment wrapText="1"/>
    </xf>
  </cellXfs>
  <cellStyles count="3">
    <cellStyle name="Komma" xfId="1" builtinId="3"/>
    <cellStyle name="Normal" xfId="0" builtinId="0"/>
    <cellStyle name="Normal 3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7"/>
  <sheetViews>
    <sheetView tabSelected="1" workbookViewId="0">
      <selection activeCell="C10" sqref="C10"/>
    </sheetView>
  </sheetViews>
  <sheetFormatPr defaultColWidth="0" defaultRowHeight="15" zeroHeight="1" x14ac:dyDescent="0.25"/>
  <cols>
    <col min="1" max="1" width="51.5703125" bestFit="1" customWidth="1"/>
    <col min="2" max="2" width="10" bestFit="1" customWidth="1"/>
    <col min="3" max="3" width="10.7109375" bestFit="1" customWidth="1"/>
    <col min="4" max="4" width="10" bestFit="1" customWidth="1"/>
    <col min="5" max="5" width="10.7109375" bestFit="1" customWidth="1"/>
    <col min="6" max="8" width="10" bestFit="1" customWidth="1"/>
    <col min="9" max="18" width="8.42578125" bestFit="1" customWidth="1"/>
    <col min="19" max="19" width="9.140625" hidden="1" customWidth="1"/>
    <col min="20" max="16384" width="9.140625" hidden="1"/>
  </cols>
  <sheetData>
    <row r="1" spans="1:18" ht="30" x14ac:dyDescent="0.25">
      <c r="A1" s="22" t="s">
        <v>15</v>
      </c>
    </row>
    <row r="2" spans="1:18" x14ac:dyDescent="0.25">
      <c r="A2" s="1" t="s">
        <v>0</v>
      </c>
      <c r="B2" s="2">
        <v>2016</v>
      </c>
      <c r="C2" s="2">
        <v>2017</v>
      </c>
      <c r="D2" s="2">
        <v>2018</v>
      </c>
      <c r="E2" s="2">
        <v>2019</v>
      </c>
      <c r="F2" s="2">
        <v>2020</v>
      </c>
      <c r="G2" s="2">
        <v>2021</v>
      </c>
      <c r="H2" s="2">
        <v>2022</v>
      </c>
      <c r="I2" s="2">
        <v>2023</v>
      </c>
      <c r="J2" s="2">
        <v>2024</v>
      </c>
      <c r="K2" s="2">
        <v>2025</v>
      </c>
      <c r="L2" s="2">
        <v>2026</v>
      </c>
      <c r="M2" s="2">
        <v>2027</v>
      </c>
      <c r="N2" s="2">
        <v>2028</v>
      </c>
      <c r="O2" s="2">
        <v>2029</v>
      </c>
      <c r="P2" s="2">
        <v>2030</v>
      </c>
      <c r="Q2" s="2">
        <v>2031</v>
      </c>
      <c r="R2" s="2">
        <v>2032</v>
      </c>
    </row>
    <row r="3" spans="1:18" x14ac:dyDescent="0.25">
      <c r="A3" s="3" t="s">
        <v>1</v>
      </c>
      <c r="B3" s="4">
        <v>2014</v>
      </c>
      <c r="C3" s="4">
        <v>2015</v>
      </c>
      <c r="D3" s="4">
        <v>2016</v>
      </c>
      <c r="E3" s="4">
        <v>2017</v>
      </c>
      <c r="F3" s="4">
        <v>2018</v>
      </c>
      <c r="G3" s="4">
        <v>2019</v>
      </c>
      <c r="H3" s="4">
        <v>2020</v>
      </c>
      <c r="I3" s="4">
        <v>2021</v>
      </c>
      <c r="J3" s="4">
        <v>2022</v>
      </c>
      <c r="K3" s="4">
        <v>2023</v>
      </c>
      <c r="L3" s="4">
        <v>2024</v>
      </c>
      <c r="M3" s="4">
        <v>2025</v>
      </c>
      <c r="N3" s="4">
        <v>2026</v>
      </c>
      <c r="O3" s="4">
        <v>2027</v>
      </c>
      <c r="P3" s="4">
        <v>2028</v>
      </c>
      <c r="Q3" s="4">
        <v>2029</v>
      </c>
      <c r="R3" s="4">
        <v>2030</v>
      </c>
    </row>
    <row r="4" spans="1:18" x14ac:dyDescent="0.25">
      <c r="A4" s="5" t="s">
        <v>2</v>
      </c>
      <c r="B4" s="6">
        <v>193545</v>
      </c>
      <c r="C4" s="7">
        <v>193545</v>
      </c>
      <c r="D4" s="6">
        <v>48386</v>
      </c>
      <c r="E4" s="7">
        <v>387090</v>
      </c>
      <c r="F4" s="6">
        <v>38709</v>
      </c>
      <c r="G4" s="6">
        <v>38709</v>
      </c>
      <c r="H4" s="6">
        <v>38709</v>
      </c>
      <c r="I4" s="6">
        <v>38709</v>
      </c>
      <c r="J4" s="6">
        <v>38709</v>
      </c>
      <c r="K4" s="8">
        <v>38709</v>
      </c>
      <c r="L4" s="8">
        <v>38709</v>
      </c>
      <c r="M4" s="8">
        <v>38709</v>
      </c>
      <c r="N4" s="8">
        <v>38709</v>
      </c>
      <c r="O4" s="9">
        <v>38709</v>
      </c>
      <c r="P4" s="8">
        <v>38709</v>
      </c>
      <c r="Q4" s="8">
        <v>38709</v>
      </c>
      <c r="R4" s="8">
        <v>38709</v>
      </c>
    </row>
    <row r="5" spans="1:18" x14ac:dyDescent="0.25">
      <c r="A5" s="5" t="s">
        <v>3</v>
      </c>
      <c r="B5" s="10">
        <v>512223</v>
      </c>
      <c r="C5" s="11">
        <v>64028</v>
      </c>
      <c r="D5" s="11">
        <v>64028</v>
      </c>
      <c r="E5" s="11">
        <v>51222</v>
      </c>
      <c r="F5" s="11">
        <v>51222</v>
      </c>
      <c r="G5" s="11">
        <v>51222</v>
      </c>
      <c r="H5" s="11">
        <v>51222</v>
      </c>
      <c r="I5" s="11">
        <v>51222</v>
      </c>
      <c r="J5" s="11">
        <v>51222</v>
      </c>
      <c r="K5" s="8">
        <v>51222</v>
      </c>
      <c r="L5" s="8">
        <v>51222</v>
      </c>
      <c r="M5" s="8">
        <v>51222</v>
      </c>
      <c r="N5" s="9">
        <v>51222</v>
      </c>
      <c r="O5" s="8">
        <v>51222</v>
      </c>
      <c r="P5" s="8">
        <v>51222</v>
      </c>
      <c r="Q5" s="8">
        <v>51222</v>
      </c>
      <c r="R5" s="8">
        <v>51222</v>
      </c>
    </row>
    <row r="6" spans="1:18" x14ac:dyDescent="0.25">
      <c r="A6" s="5" t="s">
        <v>4</v>
      </c>
      <c r="B6" s="10">
        <v>704307</v>
      </c>
      <c r="C6" s="11">
        <v>88038</v>
      </c>
      <c r="D6" s="11">
        <v>88038</v>
      </c>
      <c r="E6" s="11">
        <v>70431</v>
      </c>
      <c r="F6" s="11">
        <v>70431</v>
      </c>
      <c r="G6" s="11">
        <v>70431</v>
      </c>
      <c r="H6" s="11">
        <v>70431</v>
      </c>
      <c r="I6" s="11">
        <v>70431</v>
      </c>
      <c r="J6" s="11">
        <v>70431</v>
      </c>
      <c r="K6" s="8">
        <v>70431</v>
      </c>
      <c r="L6" s="8">
        <v>70431</v>
      </c>
      <c r="M6" s="8">
        <v>70431</v>
      </c>
      <c r="N6" s="9">
        <v>70431</v>
      </c>
      <c r="O6" s="8">
        <v>70431</v>
      </c>
      <c r="P6" s="8">
        <v>70431</v>
      </c>
      <c r="Q6" s="8">
        <v>70431</v>
      </c>
      <c r="R6" s="8">
        <v>70431</v>
      </c>
    </row>
    <row r="7" spans="1:18" x14ac:dyDescent="0.25">
      <c r="A7" s="5" t="s">
        <v>5</v>
      </c>
      <c r="B7" s="11">
        <v>104484.875</v>
      </c>
      <c r="C7" s="11">
        <v>104484.875</v>
      </c>
      <c r="D7" s="11">
        <v>104484.875</v>
      </c>
      <c r="E7" s="10">
        <v>935036</v>
      </c>
      <c r="F7" s="11">
        <v>311679</v>
      </c>
      <c r="G7" s="11">
        <v>311679</v>
      </c>
      <c r="H7" s="10">
        <v>311679</v>
      </c>
      <c r="I7" s="11">
        <v>83588</v>
      </c>
      <c r="J7" s="11">
        <v>83588</v>
      </c>
      <c r="K7" s="8">
        <v>83588</v>
      </c>
      <c r="L7" s="8">
        <v>83588</v>
      </c>
      <c r="M7" s="8">
        <v>83588</v>
      </c>
      <c r="N7" s="8">
        <v>83588</v>
      </c>
      <c r="O7" s="8">
        <v>83588</v>
      </c>
      <c r="P7" s="8">
        <v>83588</v>
      </c>
      <c r="Q7" s="8">
        <v>83588</v>
      </c>
      <c r="R7" s="9">
        <v>83588</v>
      </c>
    </row>
    <row r="8" spans="1:18" x14ac:dyDescent="0.25">
      <c r="A8" s="5" t="s">
        <v>6</v>
      </c>
      <c r="B8" s="11">
        <v>46828</v>
      </c>
      <c r="C8" s="11">
        <v>46828</v>
      </c>
      <c r="D8" s="11">
        <v>46828</v>
      </c>
      <c r="E8" s="10">
        <v>701277</v>
      </c>
      <c r="F8" s="11">
        <v>233759</v>
      </c>
      <c r="G8" s="11">
        <v>233759</v>
      </c>
      <c r="H8" s="10">
        <v>233759</v>
      </c>
      <c r="I8" s="11">
        <v>32780</v>
      </c>
      <c r="J8" s="11">
        <v>32780</v>
      </c>
      <c r="K8" s="8">
        <v>32780</v>
      </c>
      <c r="L8" s="8">
        <v>32780</v>
      </c>
      <c r="M8" s="8">
        <v>32780</v>
      </c>
      <c r="N8" s="8">
        <v>32780</v>
      </c>
      <c r="O8" s="8">
        <v>32780</v>
      </c>
      <c r="P8" s="8">
        <v>32780</v>
      </c>
      <c r="Q8" s="8">
        <v>32780</v>
      </c>
      <c r="R8" s="9">
        <v>32780</v>
      </c>
    </row>
    <row r="9" spans="1:18" x14ac:dyDescent="0.25">
      <c r="A9" s="5" t="s">
        <v>7</v>
      </c>
      <c r="B9" s="12">
        <v>308550</v>
      </c>
      <c r="C9" s="10">
        <v>308550</v>
      </c>
      <c r="D9" s="11">
        <v>77138</v>
      </c>
      <c r="E9" s="10">
        <v>617100</v>
      </c>
      <c r="F9" s="11">
        <v>61710</v>
      </c>
      <c r="G9" s="11">
        <v>61710</v>
      </c>
      <c r="H9" s="11">
        <v>61710</v>
      </c>
      <c r="I9" s="11">
        <v>61710</v>
      </c>
      <c r="J9" s="11">
        <v>61710</v>
      </c>
      <c r="K9" s="8">
        <v>61710</v>
      </c>
      <c r="L9" s="8">
        <v>61710</v>
      </c>
      <c r="M9" s="8">
        <v>61710</v>
      </c>
      <c r="N9" s="8">
        <v>61710</v>
      </c>
      <c r="O9" s="9">
        <v>61710</v>
      </c>
      <c r="P9" s="8">
        <v>61710</v>
      </c>
      <c r="Q9" s="8">
        <v>61710</v>
      </c>
      <c r="R9" s="8">
        <v>61710</v>
      </c>
    </row>
    <row r="10" spans="1:18" x14ac:dyDescent="0.25">
      <c r="A10" s="5" t="s">
        <v>8</v>
      </c>
      <c r="B10" s="13">
        <v>72583</v>
      </c>
      <c r="C10" s="12">
        <v>72583</v>
      </c>
      <c r="D10" s="12">
        <v>72583</v>
      </c>
      <c r="E10" s="12">
        <v>50808</v>
      </c>
      <c r="F10" s="12">
        <v>50808</v>
      </c>
      <c r="G10" s="11">
        <v>50808</v>
      </c>
      <c r="H10" s="11">
        <v>50808</v>
      </c>
      <c r="I10" s="11">
        <v>50808</v>
      </c>
      <c r="J10" s="11">
        <v>50808</v>
      </c>
      <c r="K10" s="8">
        <v>50808</v>
      </c>
      <c r="L10" s="8">
        <v>50808</v>
      </c>
      <c r="M10" s="8">
        <v>50808</v>
      </c>
      <c r="N10" s="9">
        <v>50808</v>
      </c>
      <c r="O10" s="8">
        <v>50808</v>
      </c>
      <c r="P10" s="8">
        <v>50808</v>
      </c>
      <c r="Q10" s="8">
        <v>50808</v>
      </c>
      <c r="R10" s="8">
        <v>50808</v>
      </c>
    </row>
    <row r="11" spans="1:18" x14ac:dyDescent="0.25">
      <c r="A11" s="5" t="s">
        <v>9</v>
      </c>
      <c r="B11" s="12">
        <v>420750</v>
      </c>
      <c r="C11" s="10">
        <v>420750</v>
      </c>
      <c r="D11" s="11">
        <v>105188</v>
      </c>
      <c r="E11" s="11">
        <v>420750</v>
      </c>
      <c r="F11" s="10">
        <v>420750</v>
      </c>
      <c r="G11" s="11">
        <v>84150</v>
      </c>
      <c r="H11" s="11">
        <v>84150</v>
      </c>
      <c r="I11" s="11">
        <v>84150</v>
      </c>
      <c r="J11" s="11">
        <v>84150</v>
      </c>
      <c r="K11" s="8">
        <v>84150</v>
      </c>
      <c r="L11" s="8">
        <v>84150</v>
      </c>
      <c r="M11" s="8">
        <v>84150</v>
      </c>
      <c r="N11" s="8">
        <v>84150</v>
      </c>
      <c r="O11" s="8">
        <v>84150</v>
      </c>
      <c r="P11" s="9">
        <v>84150</v>
      </c>
      <c r="Q11" s="8">
        <v>84150</v>
      </c>
      <c r="R11" s="8">
        <v>84150</v>
      </c>
    </row>
    <row r="12" spans="1:18" x14ac:dyDescent="0.25">
      <c r="A12" s="14" t="s">
        <v>10</v>
      </c>
      <c r="B12" s="12">
        <v>420750</v>
      </c>
      <c r="C12" s="10">
        <v>420750</v>
      </c>
      <c r="D12" s="11">
        <v>105188</v>
      </c>
      <c r="E12" s="11">
        <v>420750</v>
      </c>
      <c r="F12" s="10">
        <v>420750</v>
      </c>
      <c r="G12" s="11">
        <v>84150</v>
      </c>
      <c r="H12" s="11">
        <v>84150</v>
      </c>
      <c r="I12" s="11">
        <v>84150</v>
      </c>
      <c r="J12" s="11">
        <v>84150</v>
      </c>
      <c r="K12" s="8">
        <v>84150</v>
      </c>
      <c r="L12" s="8">
        <v>84150</v>
      </c>
      <c r="M12" s="15">
        <v>84150</v>
      </c>
      <c r="N12" s="15">
        <v>84150</v>
      </c>
      <c r="O12" s="8">
        <v>84150</v>
      </c>
      <c r="P12" s="9">
        <v>84150</v>
      </c>
      <c r="Q12" s="8">
        <v>84150</v>
      </c>
      <c r="R12" s="8">
        <v>84150</v>
      </c>
    </row>
    <row r="13" spans="1:18" x14ac:dyDescent="0.25">
      <c r="A13" s="16" t="s">
        <v>11</v>
      </c>
      <c r="B13" s="11"/>
      <c r="C13" s="11"/>
      <c r="D13" s="11">
        <f>515250/((1+(-0.0038))*(1+0.0008))</f>
        <v>516801.97700903728</v>
      </c>
      <c r="E13" s="10">
        <f>515250/((1+(-0.0038))*(1+0.0008))</f>
        <v>516801.97700903728</v>
      </c>
      <c r="F13" s="11">
        <v>40000</v>
      </c>
      <c r="G13" s="11">
        <v>40000</v>
      </c>
      <c r="H13" s="11">
        <v>40000</v>
      </c>
      <c r="I13" s="11">
        <v>40000</v>
      </c>
      <c r="J13" s="11">
        <v>40000</v>
      </c>
      <c r="K13" s="11">
        <v>40000</v>
      </c>
      <c r="L13" s="11">
        <v>40000</v>
      </c>
      <c r="M13" s="11">
        <v>40000</v>
      </c>
      <c r="N13" s="11">
        <v>40000</v>
      </c>
      <c r="O13" s="11">
        <v>40000</v>
      </c>
      <c r="P13" s="11">
        <v>40000</v>
      </c>
      <c r="Q13" s="11">
        <v>40000</v>
      </c>
      <c r="R13" s="11">
        <v>40000</v>
      </c>
    </row>
    <row r="14" spans="1:18" x14ac:dyDescent="0.25">
      <c r="A14" s="16" t="s">
        <v>12</v>
      </c>
      <c r="B14" s="11"/>
      <c r="C14" s="11"/>
      <c r="D14" s="11">
        <f>515250/((1+(-0.0038))*(1+0.0008))</f>
        <v>516801.97700903728</v>
      </c>
      <c r="E14" s="10">
        <f>515250/((1+(-0.0038))*(1+0.0008))</f>
        <v>516801.97700903728</v>
      </c>
      <c r="F14" s="11">
        <v>40000</v>
      </c>
      <c r="G14" s="11">
        <v>40000</v>
      </c>
      <c r="H14" s="11">
        <v>40000</v>
      </c>
      <c r="I14" s="11">
        <v>40000</v>
      </c>
      <c r="J14" s="11">
        <v>40000</v>
      </c>
      <c r="K14" s="11">
        <v>40000</v>
      </c>
      <c r="L14" s="11">
        <v>40000</v>
      </c>
      <c r="M14" s="11">
        <v>40000</v>
      </c>
      <c r="N14" s="11">
        <v>40000</v>
      </c>
      <c r="O14" s="11">
        <v>40000</v>
      </c>
      <c r="P14" s="11">
        <v>40000</v>
      </c>
      <c r="Q14" s="11">
        <v>40000</v>
      </c>
      <c r="R14" s="11">
        <v>40000</v>
      </c>
    </row>
    <row r="15" spans="1:18" x14ac:dyDescent="0.25">
      <c r="A15" s="17" t="s">
        <v>13</v>
      </c>
      <c r="B15" s="18"/>
      <c r="C15" s="18"/>
      <c r="D15" s="18">
        <f t="shared" ref="D15:I15" si="0">140000/((1+(-0.0038))*(1+0.0008))</f>
        <v>140421.69195781701</v>
      </c>
      <c r="E15" s="18">
        <f t="shared" si="0"/>
        <v>140421.69195781701</v>
      </c>
      <c r="F15" s="18">
        <f t="shared" si="0"/>
        <v>140421.69195781701</v>
      </c>
      <c r="G15" s="18">
        <f t="shared" si="0"/>
        <v>140421.69195781701</v>
      </c>
      <c r="H15" s="18">
        <f t="shared" si="0"/>
        <v>140421.69195781701</v>
      </c>
      <c r="I15" s="19">
        <f t="shared" si="0"/>
        <v>140421.69195781701</v>
      </c>
      <c r="J15" s="18">
        <v>0</v>
      </c>
      <c r="K15" s="18">
        <v>0</v>
      </c>
      <c r="L15" s="18">
        <v>0</v>
      </c>
      <c r="M15" s="18">
        <v>0</v>
      </c>
      <c r="N15" s="18">
        <v>0</v>
      </c>
      <c r="O15" s="18">
        <v>0</v>
      </c>
      <c r="P15" s="18">
        <v>0</v>
      </c>
      <c r="Q15" s="18">
        <v>0</v>
      </c>
      <c r="R15" s="18">
        <v>0</v>
      </c>
    </row>
    <row r="16" spans="1:18" x14ac:dyDescent="0.25">
      <c r="A16" s="20" t="s">
        <v>14</v>
      </c>
      <c r="B16" s="21">
        <f>SUM(B4:B15)</f>
        <v>2784020.875</v>
      </c>
      <c r="C16" s="21">
        <f t="shared" ref="C16:R16" si="1">SUM(C4:C15)</f>
        <v>1719556.875</v>
      </c>
      <c r="D16" s="21">
        <f t="shared" si="1"/>
        <v>1885887.5209758915</v>
      </c>
      <c r="E16" s="21">
        <f t="shared" si="1"/>
        <v>4828489.6459758924</v>
      </c>
      <c r="F16" s="21">
        <f t="shared" si="1"/>
        <v>1880239.6919578169</v>
      </c>
      <c r="G16" s="21">
        <f t="shared" si="1"/>
        <v>1207039.6919578169</v>
      </c>
      <c r="H16" s="21">
        <f t="shared" si="1"/>
        <v>1207039.6919578169</v>
      </c>
      <c r="I16" s="21">
        <f t="shared" si="1"/>
        <v>777969.69195781695</v>
      </c>
      <c r="J16" s="21">
        <f t="shared" si="1"/>
        <v>637548</v>
      </c>
      <c r="K16" s="21">
        <f t="shared" si="1"/>
        <v>637548</v>
      </c>
      <c r="L16" s="21">
        <f t="shared" si="1"/>
        <v>637548</v>
      </c>
      <c r="M16" s="21">
        <f t="shared" si="1"/>
        <v>637548</v>
      </c>
      <c r="N16" s="21">
        <f t="shared" si="1"/>
        <v>637548</v>
      </c>
      <c r="O16" s="21">
        <f t="shared" si="1"/>
        <v>637548</v>
      </c>
      <c r="P16" s="21">
        <f t="shared" si="1"/>
        <v>637548</v>
      </c>
      <c r="Q16" s="21">
        <f t="shared" si="1"/>
        <v>637548</v>
      </c>
      <c r="R16" s="21">
        <f t="shared" si="1"/>
        <v>637548</v>
      </c>
    </row>
    <row r="17" hidden="1" x14ac:dyDescent="0.25"/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Ark1</vt:lpstr>
      <vt:lpstr>Ark2</vt:lpstr>
      <vt:lpstr>Ark3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 Heesche</dc:creator>
  <cp:lastModifiedBy>Emil Heesche</cp:lastModifiedBy>
  <dcterms:created xsi:type="dcterms:W3CDTF">2016-12-13T12:36:47Z</dcterms:created>
  <dcterms:modified xsi:type="dcterms:W3CDTF">2016-12-14T13:38:07Z</dcterms:modified>
</cp:coreProperties>
</file>