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 s="1"/>
  <c r="F15" i="11" l="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6" i="11"/>
  <c r="F10" i="1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E11" i="2" s="1"/>
  <c r="F17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<sst xmlns="http://schemas.openxmlformats.org/spreadsheetml/2006/main" count="244" uniqueCount="126">
  <si>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</si>
  <si>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</si>
  <si>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</si>
  <si>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</si>
  <si>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</si>
  <si>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</si>
  <si>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</si>
  <si>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</si>
  <si>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</si>
  <si>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</si>
  <si>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</si>
  <si>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</si>
  <si>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</si>
  <si>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</si>
  <si>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</si>
  <si>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</si>
  <si>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</si>
  <si>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</si>
  <si>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</si>
  <si>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</si>
  <si>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</si>
  <si>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</si>
  <si>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</si>
  <si>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</si>
  <si>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</si>
  <si>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</si>
  <si>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</si>
  <si>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</si>
  <si>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</si>
  <si>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</si>
  <si>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</si>
  <si>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</si>
  <si>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</si>
  <si>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</si>
  <si>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</si>
  <si>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</si>
  <si>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</si>
  <si>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</si>
  <si>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</si>
  <si>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</si>
  <si>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</si>
  <si>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</si>
  <si>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</si>
  <si>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</si>
  <si>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</si>
  <si>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</si>
  <si>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</si>
  <si>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</si>
  <si>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</si>
  <si>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</si>
  <si>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</si>
  <si>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</si>
  <si>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</si>
  <si>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</si>
  <si>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</si>
  <si>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</si>
  <si>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</si>
  <si>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</si>
  <si>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</si>
  <si>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</si>
  <si>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</si>
  <si>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</si>
  <si>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</si>
  <si>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</si>
  <si>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</si>
  <si>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</si>
  <si>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</si>
  <si>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</si>
  <si>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</si>
  <si>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</si>
  <si>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</si>
  <si>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</si>
  <si>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</si>
  <si>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</si>
  <si>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</si>
  <si>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</si>
  <si>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</si>
  <si>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</si>
  <si>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</si>
  <si>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</si>
  <si>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</si>
  <si>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</si>
  <si>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</si>
  <si>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</si>
  <si>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</si>
  <si>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</si>
  <si>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</si>
  <si>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</si>
  <si>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</si>
  <si>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</si>
  <si>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</si>
  <si>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</si>
  <si>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</si>
  <si>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</si>
  <si>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</si>
  <si>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</si>
  <si>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</si>
  <si>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</si>
  <si>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</si>
  <si>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</si>
  <si>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</si>
  <si>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</si>
  <si>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</si>
  <si>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</si>
  <si>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</si>
  <si>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</si>
  <si>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</si>
  <si>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</si>
  <si>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</si>
  <si>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</si>
  <si>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</si>
  <si>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</si>
  <si>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</si>
  <si>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GIS</t>
  </si>
  <si>
    <t xml:space="preserve">Afregningsmålere, mekaniske </t>
  </si>
  <si>
    <t>Stik på ledningsnet, Konstruktioner</t>
  </si>
  <si>
    <t>Ø 50mm &lt; Ledningsnet ≤ Ø110 mm</t>
  </si>
  <si>
    <t>Etageareal vandbehandlingsbygning</t>
  </si>
  <si>
    <t>Ø110 mm &lt; Ledningsnet ≤ Ø 250 mm</t>
  </si>
  <si>
    <t>SRO anlæg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</si>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</sst>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47535626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5004850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939252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344456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559087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6847645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321198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321198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-521618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-6647224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-7168842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1</v>
      </c>
      <c r="F28" s="78" t="s">
        <v>4</v>
      </c>
      <c r="G28" s="1">
        <f>IF(E28&lt;0,0,-E28)</f>
        <v>-1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5" t="s">
        <v>121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122</v>
      </c>
      <c r="C32" s="38"/>
      <c r="D32" s="39"/>
      <c r="E32" s="47">
        <v>57826317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41347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57867664</v>
      </c>
      <c r="F35" s="78" t="s">
        <v>4</v>
      </c>
      <c r="G35" s="57">
        <f>-E35</f>
        <v>-57867664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-10332039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123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52491316.497628883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33779161.871888936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338289.88649550901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299127.56665604957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51853899.044477321</v>
      </c>
      <c r="F13" s="58" t="s">
        <v>4</v>
      </c>
      <c r="G13" s="57">
        <f>E13</f>
        <v>51853899.044477321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3251662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96184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404145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-240729.63999999996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3511261.36</v>
      </c>
      <c r="F21" s="58" t="s">
        <v>4</v>
      </c>
      <c r="G21" s="57">
        <f>E21</f>
        <v>3511261.36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-10332039</v>
      </c>
      <c r="F23" s="58" t="s">
        <v>4</v>
      </c>
      <c r="G23" s="57">
        <f>E23</f>
        <v>-10332039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45033121.404477321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51853899.044477321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11356773.308921507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6695915.9084162973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33779161.871888936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658544.51786486199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330602.16327553702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297560.18940416788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51884281.209662475</v>
      </c>
      <c r="F16" s="58" t="s">
        <v>4</v>
      </c>
      <c r="G16" s="57">
        <f>E16</f>
        <v>51884281.209662475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51884281.209662475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11820821.978148259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6891332.6475916887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33779161.871888936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52491316.497628883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18712154.625739947</v>
      </c>
      <c r="H9" s="70" t="s">
        <v>4</v>
      </c>
      <c r="I9" s="2"/>
    </row>
    <row r="10" spans="1:9" x14ac:dyDescent="0.25">
      <c r="A10" s="2"/>
      <c r="B10" s="50" t="s">
        <v>124</v>
      </c>
      <c r="C10" s="45"/>
      <c r="D10" s="45"/>
      <c r="E10" s="45"/>
      <c r="F10" s="46"/>
      <c r="G10" s="47">
        <v>1144938.7214819989</v>
      </c>
      <c r="H10" s="70" t="s">
        <v>4</v>
      </c>
      <c r="I10" s="2"/>
    </row>
    <row r="11" spans="1:9" x14ac:dyDescent="0.25">
      <c r="A11" s="2"/>
      <c r="B11" s="50" t="s">
        <v>125</v>
      </c>
      <c r="C11" s="45"/>
      <c r="D11" s="45"/>
      <c r="E11" s="45"/>
      <c r="F11" s="46"/>
      <c r="G11" s="47">
        <f>$G$9-$G$10</f>
        <v>17567215.904257949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1.92568867109736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338289.88649550901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11820821.978148259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236416.43956296518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6891332.6475916887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62711.127093084368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299127.56665604957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2341720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2341720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5</v>
      </c>
      <c r="E10" s="47">
        <v>100605</v>
      </c>
      <c r="F10" s="47">
        <f>E10/D10</f>
        <v>20121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8</v>
      </c>
      <c r="E11" s="47">
        <v>478600</v>
      </c>
      <c r="F11" s="47">
        <f t="shared" ref="F11:F16" si="0">E11/D11</f>
        <v>59825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75</v>
      </c>
      <c r="E12" s="47">
        <v>220356</v>
      </c>
      <c r="F12" s="47">
        <f t="shared" si="0"/>
        <v>2938.08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75</v>
      </c>
      <c r="E13" s="47">
        <v>1356535</v>
      </c>
      <c r="F13" s="47">
        <f t="shared" si="0"/>
        <v>18087.133333333335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75</v>
      </c>
      <c r="E14" s="47">
        <v>870622</v>
      </c>
      <c r="F14" s="47">
        <f t="shared" si="0"/>
        <v>11608.293333333333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75</v>
      </c>
      <c r="E15" s="47">
        <v>2422393</v>
      </c>
      <c r="F15" s="47">
        <f>E15/D15</f>
        <v>32298.573333333334</v>
      </c>
      <c r="G15" s="70" t="s">
        <v>4</v>
      </c>
      <c r="H15" s="2"/>
    </row>
    <row r="16" spans="1:8" x14ac:dyDescent="0.25">
      <c r="A16" s="2"/>
      <c r="B16" s="86" t="s">
        <v>119</v>
      </c>
      <c r="C16" s="87">
        <v>2015</v>
      </c>
      <c r="D16" s="87">
        <v>10</v>
      </c>
      <c r="E16" s="47">
        <v>322111</v>
      </c>
      <c r="F16" s="47">
        <f t="shared" si="0"/>
        <v>32211.1</v>
      </c>
      <c r="G16" s="70" t="s">
        <v>4</v>
      </c>
      <c r="H16" s="2"/>
    </row>
    <row r="17" spans="1:8" x14ac:dyDescent="0.25">
      <c r="A17" s="2"/>
      <c r="B17" s="34" t="s">
        <v>120</v>
      </c>
      <c r="C17" s="35"/>
      <c r="D17" s="35"/>
      <c r="E17" s="36"/>
      <c r="F17" s="63">
        <f>SUM(F10:F16)</f>
        <v>177089.18000000002</v>
      </c>
      <c r="G17" s="64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32"/>
      <c r="B22" s="32"/>
      <c r="C22" s="32"/>
      <c r="D22" s="32"/>
      <c r="E22" s="32"/>
      <c r="F22" s="32"/>
      <c r="G22" s="32"/>
      <c r="H22" s="32"/>
    </row>
    <row r="23" spans="1:8" x14ac:dyDescent="0.25">
      <c r="A23" s="32"/>
      <c r="B23" s="32"/>
      <c r="C23" s="32"/>
      <c r="D23" s="32"/>
      <c r="E23" s="32"/>
      <c r="F23" s="32"/>
      <c r="G23" s="32"/>
      <c r="H23" s="32"/>
    </row>
    <row r="24" spans="1:8" x14ac:dyDescent="0.25">
      <c r="A24" s="32"/>
      <c r="B24" s="32"/>
      <c r="C24" s="32"/>
      <c r="D24" s="32"/>
      <c r="E24" s="32"/>
      <c r="F24" s="32"/>
      <c r="G24" s="32"/>
      <c r="H24" s="32"/>
    </row>
    <row r="25" spans="1:8" x14ac:dyDescent="0.25">
      <c r="A25" s="32"/>
      <c r="B25" s="32"/>
      <c r="C25" s="32"/>
      <c r="D25" s="32"/>
      <c r="E25" s="32"/>
      <c r="F25" s="32"/>
      <c r="G25" s="32"/>
      <c r="H25" s="32"/>
    </row>
    <row r="26" spans="1:8" x14ac:dyDescent="0.25">
      <c r="A26" s="32"/>
      <c r="B26" s="32"/>
      <c r="C26" s="32"/>
      <c r="D26" s="32"/>
      <c r="E26" s="32"/>
      <c r="F26" s="32"/>
      <c r="G26" s="32"/>
      <c r="H26" s="3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33519662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30268000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3251662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412184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316000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96184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814145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410000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404145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299254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295654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2015'!F17</f>
        <v>177089.18000000002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-240729.63999999996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2018-08-10T08:17:37Z</dcterms:modified>
</cp:coreProperties>
</file>