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15" yWindow="210" windowWidth="20145" windowHeight="1008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71" i="11" l="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72" i="11"/>
  <c r="F10" i="11"/>
  <c r="F73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<sst xmlns="http://schemas.openxmlformats.org/spreadsheetml/2006/main" count="356" uniqueCount="145">
  <si>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</si>
  <si>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</si>
  <si>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</si>
  <si>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</si>
  <si>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</si>
  <si>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</si>
  <si>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</si>
  <si>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</si>
  <si>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</si>
  <si>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</si>
  <si>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</si>
  <si>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</si>
  <si>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</si>
  <si>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</si>
  <si>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</si>
  <si>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</si>
  <si>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</si>
  <si>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</si>
  <si>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</si>
  <si>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</si>
  <si>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</si>
  <si>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</si>
  <si>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</si>
  <si>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</si>
  <si>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</si>
  <si>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</si>
  <si>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</si>
  <si>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</si>
  <si>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</si>
  <si>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</si>
  <si>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</si>
  <si>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</si>
  <si>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</si>
  <si>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</si>
  <si>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</si>
  <si>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</si>
  <si>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</si>
  <si>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</si>
  <si>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</si>
  <si>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</si>
  <si>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</si>
  <si>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</si>
  <si>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</si>
  <si>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</si>
  <si>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</si>
  <si>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</si>
  <si>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</si>
  <si>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</si>
  <si>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</si>
  <si>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</si>
  <si>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</si>
  <si>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</si>
  <si>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</si>
  <si>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</si>
  <si>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</si>
  <si>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</si>
  <si>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</si>
  <si>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</si>
  <si>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</si>
  <si>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</si>
  <si>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</si>
  <si>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</si>
  <si>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</si>
  <si>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</si>
  <si>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</si>
  <si>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</si>
  <si>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</si>
  <si>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</si>
  <si>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</si>
  <si>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</si>
  <si>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</si>
  <si>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</si>
  <si>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</si>
  <si>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</si>
  <si>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</si>
  <si>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</si>
  <si>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</si>
  <si>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</si>
  <si>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</si>
  <si>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</si>
  <si>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</si>
  <si>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</si>
  <si>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</si>
  <si>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</si>
  <si>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</si>
  <si>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</si>
  <si>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</si>
  <si>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</si>
  <si>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</si>
  <si>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</si>
  <si>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</si>
  <si>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</si>
  <si>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</si>
  <si>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</si>
  <si>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</si>
  <si>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</si>
  <si>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</si>
  <si>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</si>
  <si>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</si>
  <si>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</si>
  <si>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</si>
  <si>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</si>
  <si>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</si>
  <si>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</si>
  <si>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</si>
  <si>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</si>
  <si>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</si>
  <si>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</si>
  <si>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</si>
  <si>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</si>
  <si>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</si>
  <si>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</si>
  <si>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</si>
  <si>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</si>
  <si>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Stik på ledningsnet, Konstruktioner</t>
  </si>
  <si>
    <t>Stik på ledningsnet, Mek./EL</t>
  </si>
  <si>
    <t>Skelbrønd, Konstruktioner</t>
  </si>
  <si>
    <t>Skelbrønd, Mek./EL</t>
  </si>
  <si>
    <t>Ledningsnet ≤ Ø50 mm</t>
  </si>
  <si>
    <t>Ø110 mm &lt; Ledningsnet ≤ Ø 250 mm</t>
  </si>
  <si>
    <t>Ventiler på ledningsnet ≤ Ø50 mm</t>
  </si>
  <si>
    <t>Ventiler på Ø 50mm &lt; Ledningsnet ≤ Ø110 mm</t>
  </si>
  <si>
    <t>Ventiler på Ø110 mm &lt; Ledningsnet ≤ Ø 250 mm</t>
  </si>
  <si>
    <t>Pumpestation (inkl. evt. hydrofor)/trykforøger, Mek./EL</t>
  </si>
  <si>
    <t xml:space="preserve">Afregningsmålere, mekaniske 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</si>
  <si>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</si>
  <si>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</si>
  <si>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</si>
  <si>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</si>
  <si>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SRO anlæg</t>
  </si>
  <si>
    <t>Elanlæg - vandværk</t>
  </si>
  <si>
    <t>Beluftningsanlæg, bundbeluftbning, Mek./EL</t>
  </si>
  <si>
    <t>SRO-anlæg, vandværk</t>
  </si>
  <si>
    <t>Måtter</t>
  </si>
  <si>
    <t>Afspærringsmateriel</t>
  </si>
  <si>
    <t>AQUIS ledningsmodel</t>
  </si>
  <si>
    <t>Køretøjer, små lastvogne (&lt; 3.500 kg.)</t>
  </si>
  <si>
    <t>IT-hardware</t>
  </si>
  <si>
    <t>DanVandGraf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</si>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</sst>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37495966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5141229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1620401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174483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670667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7606780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658797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658797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-5162392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-7606779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-126000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-8700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-12903871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-4638294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140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141</v>
      </c>
      <c r="C32" s="38"/>
      <c r="D32" s="39"/>
      <c r="E32" s="47">
        <v>38190343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38190343</v>
      </c>
      <c r="F35" s="78" t="s">
        <v>4</v>
      </c>
      <c r="G35" s="57">
        <f>-E35</f>
        <v>-38190343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-694377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142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39191214.243273526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23104108.158770338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223082.71422488548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226247.11058785298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38741884.418460794</v>
      </c>
      <c r="F13" s="58" t="s">
        <v>4</v>
      </c>
      <c r="G13" s="57">
        <f>E13</f>
        <v>38741884.418460794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3277677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881973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-6452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175529.17000000016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4328727.17</v>
      </c>
      <c r="F21" s="58" t="s">
        <v>4</v>
      </c>
      <c r="G21" s="57">
        <f>E21</f>
        <v>4328727.17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-694377</v>
      </c>
      <c r="F23" s="58" t="s">
        <v>4</v>
      </c>
      <c r="G23" s="57">
        <f>E23</f>
        <v>-694377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42376234.588460796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38741884.418460794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7077699.9341573846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8559457.5611886214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23104108.158770338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492021.93211445207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219600.8267566314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225418.08087393554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38788887.442944676</v>
      </c>
      <c r="F16" s="58" t="s">
        <v>4</v>
      </c>
      <c r="G16" s="57">
        <f>E16</f>
        <v>38788887.442944676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38788887.442944676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7326095.8916398128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8761010.1928633749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23104108.158770338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39191214.243273526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16087106.084503189</v>
      </c>
      <c r="H9" s="70" t="s">
        <v>4</v>
      </c>
      <c r="I9" s="2"/>
    </row>
    <row r="10" spans="1:9" x14ac:dyDescent="0.25">
      <c r="A10" s="2"/>
      <c r="B10" s="50" t="s">
        <v>143</v>
      </c>
      <c r="C10" s="45"/>
      <c r="D10" s="45"/>
      <c r="E10" s="45"/>
      <c r="F10" s="46"/>
      <c r="G10" s="47">
        <v>44497.370844455043</v>
      </c>
      <c r="H10" s="70" t="s">
        <v>4</v>
      </c>
      <c r="I10" s="2"/>
    </row>
    <row r="11" spans="1:9" x14ac:dyDescent="0.25">
      <c r="A11" s="2"/>
      <c r="B11" s="50" t="s">
        <v>144</v>
      </c>
      <c r="C11" s="45"/>
      <c r="D11" s="45"/>
      <c r="E11" s="45"/>
      <c r="F11" s="46"/>
      <c r="G11" s="47">
        <f>$G$9-$G$10</f>
        <v>16042608.713658733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1.3905638304009251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223082.71422488548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7326095.8916398128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146521.91783279626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8761010.1928633749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79725.19275505672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226247.11058785298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3308085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3308085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197403</v>
      </c>
      <c r="F10" s="47">
        <f>E10/D10</f>
        <v>2632.04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2464</v>
      </c>
      <c r="F11" s="47">
        <f t="shared" ref="F11:F72" si="0">E11/D11</f>
        <v>32.853333333333332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2464</v>
      </c>
      <c r="F12" s="47">
        <f t="shared" si="0"/>
        <v>32.853333333333332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50</v>
      </c>
      <c r="E13" s="47">
        <v>2717</v>
      </c>
      <c r="F13" s="47">
        <f t="shared" si="0"/>
        <v>54.34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15</v>
      </c>
      <c r="E14" s="47">
        <v>4075</v>
      </c>
      <c r="F14" s="47">
        <f t="shared" si="0"/>
        <v>271.66666666666669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142455</v>
      </c>
      <c r="F15" s="47">
        <f t="shared" si="0"/>
        <v>1899.4</v>
      </c>
      <c r="G15" s="70" t="s">
        <v>4</v>
      </c>
      <c r="H15" s="2"/>
    </row>
    <row r="16" spans="1:8" x14ac:dyDescent="0.25">
      <c r="A16" s="2"/>
      <c r="B16" s="86" t="s">
        <v>113</v>
      </c>
      <c r="C16" s="87">
        <v>2015</v>
      </c>
      <c r="D16" s="87">
        <v>75</v>
      </c>
      <c r="E16" s="47">
        <v>91790</v>
      </c>
      <c r="F16" s="47">
        <f t="shared" si="0"/>
        <v>1223.8666666666666</v>
      </c>
      <c r="G16" s="70" t="s">
        <v>4</v>
      </c>
      <c r="H16" s="2"/>
    </row>
    <row r="17" spans="1:8" x14ac:dyDescent="0.25">
      <c r="A17" s="2"/>
      <c r="B17" s="86" t="s">
        <v>113</v>
      </c>
      <c r="C17" s="87">
        <v>2015</v>
      </c>
      <c r="D17" s="87">
        <v>75</v>
      </c>
      <c r="E17" s="47">
        <v>96005</v>
      </c>
      <c r="F17" s="47">
        <f t="shared" si="0"/>
        <v>1280.0666666666666</v>
      </c>
      <c r="G17" s="70" t="s">
        <v>4</v>
      </c>
      <c r="H17" s="2"/>
    </row>
    <row r="18" spans="1:8" x14ac:dyDescent="0.25">
      <c r="A18" s="2"/>
      <c r="B18" s="86" t="s">
        <v>113</v>
      </c>
      <c r="C18" s="87">
        <v>2015</v>
      </c>
      <c r="D18" s="87">
        <v>75</v>
      </c>
      <c r="E18" s="47">
        <v>2357932</v>
      </c>
      <c r="F18" s="47">
        <f t="shared" si="0"/>
        <v>31439.093333333334</v>
      </c>
      <c r="G18" s="70" t="s">
        <v>4</v>
      </c>
      <c r="H18" s="2"/>
    </row>
    <row r="19" spans="1:8" x14ac:dyDescent="0.25">
      <c r="A19" s="2"/>
      <c r="B19" s="86" t="s">
        <v>119</v>
      </c>
      <c r="C19" s="87">
        <v>2015</v>
      </c>
      <c r="D19" s="87">
        <v>75</v>
      </c>
      <c r="E19" s="47">
        <v>74965</v>
      </c>
      <c r="F19" s="47">
        <f t="shared" si="0"/>
        <v>999.5333333333333</v>
      </c>
      <c r="G19" s="70" t="s">
        <v>4</v>
      </c>
      <c r="H19" s="2"/>
    </row>
    <row r="20" spans="1:8" x14ac:dyDescent="0.25">
      <c r="A20" s="2"/>
      <c r="B20" s="86" t="s">
        <v>114</v>
      </c>
      <c r="C20" s="87">
        <v>2015</v>
      </c>
      <c r="D20" s="87">
        <v>75</v>
      </c>
      <c r="E20" s="47">
        <v>15336</v>
      </c>
      <c r="F20" s="47">
        <f t="shared" si="0"/>
        <v>204.48</v>
      </c>
      <c r="G20" s="70" t="s">
        <v>4</v>
      </c>
      <c r="H20" s="2"/>
    </row>
    <row r="21" spans="1:8" x14ac:dyDescent="0.25">
      <c r="A21" s="2"/>
      <c r="B21" s="86" t="s">
        <v>114</v>
      </c>
      <c r="C21" s="87">
        <v>2015</v>
      </c>
      <c r="D21" s="87">
        <v>75</v>
      </c>
      <c r="E21" s="47">
        <v>170702</v>
      </c>
      <c r="F21" s="47">
        <f t="shared" si="0"/>
        <v>2276.0266666666666</v>
      </c>
      <c r="G21" s="70" t="s">
        <v>4</v>
      </c>
      <c r="H21" s="2"/>
    </row>
    <row r="22" spans="1:8" x14ac:dyDescent="0.25">
      <c r="A22" s="2"/>
      <c r="B22" s="86" t="s">
        <v>114</v>
      </c>
      <c r="C22" s="87">
        <v>2015</v>
      </c>
      <c r="D22" s="87">
        <v>75</v>
      </c>
      <c r="E22" s="47">
        <v>1150274</v>
      </c>
      <c r="F22" s="47">
        <f t="shared" si="0"/>
        <v>15336.986666666666</v>
      </c>
      <c r="G22" s="70" t="s">
        <v>4</v>
      </c>
      <c r="H22" s="2"/>
    </row>
    <row r="23" spans="1:8" x14ac:dyDescent="0.25">
      <c r="A23" s="2"/>
      <c r="B23" s="86" t="s">
        <v>114</v>
      </c>
      <c r="C23" s="87">
        <v>2015</v>
      </c>
      <c r="D23" s="87">
        <v>75</v>
      </c>
      <c r="E23" s="47">
        <v>35213</v>
      </c>
      <c r="F23" s="47">
        <f t="shared" si="0"/>
        <v>469.50666666666666</v>
      </c>
      <c r="G23" s="70" t="s">
        <v>4</v>
      </c>
      <c r="H23" s="2"/>
    </row>
    <row r="24" spans="1:8" x14ac:dyDescent="0.25">
      <c r="A24" s="2"/>
      <c r="B24" s="86" t="s">
        <v>114</v>
      </c>
      <c r="C24" s="87">
        <v>2015</v>
      </c>
      <c r="D24" s="87">
        <v>75</v>
      </c>
      <c r="E24" s="47">
        <v>25923</v>
      </c>
      <c r="F24" s="47">
        <f t="shared" si="0"/>
        <v>345.64</v>
      </c>
      <c r="G24" s="70" t="s">
        <v>4</v>
      </c>
      <c r="H24" s="2"/>
    </row>
    <row r="25" spans="1:8" x14ac:dyDescent="0.25">
      <c r="A25" s="2"/>
      <c r="B25" s="86" t="s">
        <v>114</v>
      </c>
      <c r="C25" s="87">
        <v>2015</v>
      </c>
      <c r="D25" s="87">
        <v>75</v>
      </c>
      <c r="E25" s="47">
        <v>299753</v>
      </c>
      <c r="F25" s="47">
        <f t="shared" si="0"/>
        <v>3996.7066666666665</v>
      </c>
      <c r="G25" s="70" t="s">
        <v>4</v>
      </c>
      <c r="H25" s="2"/>
    </row>
    <row r="26" spans="1:8" x14ac:dyDescent="0.25">
      <c r="A26" s="2"/>
      <c r="B26" s="86" t="s">
        <v>114</v>
      </c>
      <c r="C26" s="87">
        <v>2015</v>
      </c>
      <c r="D26" s="87">
        <v>75</v>
      </c>
      <c r="E26" s="47">
        <v>132900</v>
      </c>
      <c r="F26" s="47">
        <f t="shared" si="0"/>
        <v>1772</v>
      </c>
      <c r="G26" s="70" t="s">
        <v>4</v>
      </c>
      <c r="H26" s="2"/>
    </row>
    <row r="27" spans="1:8" x14ac:dyDescent="0.25">
      <c r="A27" s="2"/>
      <c r="B27" s="86" t="s">
        <v>115</v>
      </c>
      <c r="C27" s="87">
        <v>2015</v>
      </c>
      <c r="D27" s="87">
        <v>75</v>
      </c>
      <c r="E27" s="47">
        <v>15336</v>
      </c>
      <c r="F27" s="47">
        <f t="shared" si="0"/>
        <v>204.48</v>
      </c>
      <c r="G27" s="70" t="s">
        <v>4</v>
      </c>
      <c r="H27" s="2"/>
    </row>
    <row r="28" spans="1:8" x14ac:dyDescent="0.25">
      <c r="A28" s="2"/>
      <c r="B28" s="86" t="s">
        <v>115</v>
      </c>
      <c r="C28" s="87">
        <v>2015</v>
      </c>
      <c r="D28" s="87">
        <v>75</v>
      </c>
      <c r="E28" s="47">
        <v>170702</v>
      </c>
      <c r="F28" s="47">
        <f t="shared" si="0"/>
        <v>2276.0266666666666</v>
      </c>
      <c r="G28" s="70" t="s">
        <v>4</v>
      </c>
      <c r="H28" s="2"/>
    </row>
    <row r="29" spans="1:8" x14ac:dyDescent="0.25">
      <c r="A29" s="2"/>
      <c r="B29" s="86" t="s">
        <v>115</v>
      </c>
      <c r="C29" s="87">
        <v>2015</v>
      </c>
      <c r="D29" s="87">
        <v>75</v>
      </c>
      <c r="E29" s="47">
        <v>1150274</v>
      </c>
      <c r="F29" s="47">
        <f t="shared" si="0"/>
        <v>15336.986666666666</v>
      </c>
      <c r="G29" s="70" t="s">
        <v>4</v>
      </c>
      <c r="H29" s="2"/>
    </row>
    <row r="30" spans="1:8" x14ac:dyDescent="0.25">
      <c r="A30" s="2"/>
      <c r="B30" s="86" t="s">
        <v>115</v>
      </c>
      <c r="C30" s="87">
        <v>2015</v>
      </c>
      <c r="D30" s="87">
        <v>75</v>
      </c>
      <c r="E30" s="47">
        <v>35213</v>
      </c>
      <c r="F30" s="47">
        <f t="shared" si="0"/>
        <v>469.50666666666666</v>
      </c>
      <c r="G30" s="70" t="s">
        <v>4</v>
      </c>
      <c r="H30" s="2"/>
    </row>
    <row r="31" spans="1:8" x14ac:dyDescent="0.25">
      <c r="A31" s="2"/>
      <c r="B31" s="86" t="s">
        <v>115</v>
      </c>
      <c r="C31" s="87">
        <v>2015</v>
      </c>
      <c r="D31" s="87">
        <v>75</v>
      </c>
      <c r="E31" s="47">
        <v>25923</v>
      </c>
      <c r="F31" s="47">
        <f t="shared" si="0"/>
        <v>345.64</v>
      </c>
      <c r="G31" s="70" t="s">
        <v>4</v>
      </c>
      <c r="H31" s="2"/>
    </row>
    <row r="32" spans="1:8" x14ac:dyDescent="0.25">
      <c r="A32" s="2"/>
      <c r="B32" s="86" t="s">
        <v>115</v>
      </c>
      <c r="C32" s="87">
        <v>2015</v>
      </c>
      <c r="D32" s="87">
        <v>75</v>
      </c>
      <c r="E32" s="47">
        <v>299753</v>
      </c>
      <c r="F32" s="47">
        <f t="shared" si="0"/>
        <v>3996.7066666666665</v>
      </c>
      <c r="G32" s="70" t="s">
        <v>4</v>
      </c>
      <c r="H32" s="2"/>
    </row>
    <row r="33" spans="1:8" x14ac:dyDescent="0.25">
      <c r="A33" s="2"/>
      <c r="B33" s="86" t="s">
        <v>115</v>
      </c>
      <c r="C33" s="87">
        <v>2015</v>
      </c>
      <c r="D33" s="87">
        <v>75</v>
      </c>
      <c r="E33" s="47">
        <v>245517</v>
      </c>
      <c r="F33" s="47">
        <f t="shared" si="0"/>
        <v>3273.56</v>
      </c>
      <c r="G33" s="70" t="s">
        <v>4</v>
      </c>
      <c r="H33" s="2"/>
    </row>
    <row r="34" spans="1:8" x14ac:dyDescent="0.25">
      <c r="A34" s="2"/>
      <c r="B34" s="86" t="s">
        <v>118</v>
      </c>
      <c r="C34" s="87">
        <v>2015</v>
      </c>
      <c r="D34" s="87">
        <v>75</v>
      </c>
      <c r="E34" s="47">
        <v>36934</v>
      </c>
      <c r="F34" s="47">
        <f t="shared" si="0"/>
        <v>492.45333333333332</v>
      </c>
      <c r="G34" s="70" t="s">
        <v>4</v>
      </c>
      <c r="H34" s="2"/>
    </row>
    <row r="35" spans="1:8" x14ac:dyDescent="0.25">
      <c r="A35" s="2"/>
      <c r="B35" s="86" t="s">
        <v>113</v>
      </c>
      <c r="C35" s="87">
        <v>2015</v>
      </c>
      <c r="D35" s="87">
        <v>75</v>
      </c>
      <c r="E35" s="47">
        <v>162462</v>
      </c>
      <c r="F35" s="47">
        <f t="shared" si="0"/>
        <v>2166.16</v>
      </c>
      <c r="G35" s="70" t="s">
        <v>4</v>
      </c>
      <c r="H35" s="2"/>
    </row>
    <row r="36" spans="1:8" x14ac:dyDescent="0.25">
      <c r="A36" s="2"/>
      <c r="B36" s="86" t="s">
        <v>113</v>
      </c>
      <c r="C36" s="87">
        <v>2015</v>
      </c>
      <c r="D36" s="87">
        <v>75</v>
      </c>
      <c r="E36" s="47">
        <v>42907</v>
      </c>
      <c r="F36" s="47">
        <f t="shared" si="0"/>
        <v>572.09333333333336</v>
      </c>
      <c r="G36" s="70" t="s">
        <v>4</v>
      </c>
      <c r="H36" s="2"/>
    </row>
    <row r="37" spans="1:8" x14ac:dyDescent="0.25">
      <c r="A37" s="2"/>
      <c r="B37" s="86" t="s">
        <v>113</v>
      </c>
      <c r="C37" s="87">
        <v>2015</v>
      </c>
      <c r="D37" s="87">
        <v>75</v>
      </c>
      <c r="E37" s="47">
        <v>121747</v>
      </c>
      <c r="F37" s="47">
        <f t="shared" si="0"/>
        <v>1623.2933333333333</v>
      </c>
      <c r="G37" s="70" t="s">
        <v>4</v>
      </c>
      <c r="H37" s="2"/>
    </row>
    <row r="38" spans="1:8" x14ac:dyDescent="0.25">
      <c r="A38" s="2"/>
      <c r="B38" s="86" t="s">
        <v>114</v>
      </c>
      <c r="C38" s="87">
        <v>2015</v>
      </c>
      <c r="D38" s="87">
        <v>75</v>
      </c>
      <c r="E38" s="47">
        <v>33232</v>
      </c>
      <c r="F38" s="47">
        <f t="shared" si="0"/>
        <v>443.09333333333331</v>
      </c>
      <c r="G38" s="70" t="s">
        <v>4</v>
      </c>
      <c r="H38" s="2"/>
    </row>
    <row r="39" spans="1:8" x14ac:dyDescent="0.25">
      <c r="A39" s="2"/>
      <c r="B39" s="86" t="s">
        <v>114</v>
      </c>
      <c r="C39" s="87">
        <v>2015</v>
      </c>
      <c r="D39" s="87">
        <v>75</v>
      </c>
      <c r="E39" s="47">
        <v>48672</v>
      </c>
      <c r="F39" s="47">
        <f t="shared" si="0"/>
        <v>648.96</v>
      </c>
      <c r="G39" s="70" t="s">
        <v>4</v>
      </c>
      <c r="H39" s="2"/>
    </row>
    <row r="40" spans="1:8" x14ac:dyDescent="0.25">
      <c r="A40" s="2"/>
      <c r="B40" s="86" t="s">
        <v>114</v>
      </c>
      <c r="C40" s="87">
        <v>2015</v>
      </c>
      <c r="D40" s="87">
        <v>75</v>
      </c>
      <c r="E40" s="47">
        <v>21244</v>
      </c>
      <c r="F40" s="47">
        <f t="shared" si="0"/>
        <v>283.25333333333333</v>
      </c>
      <c r="G40" s="70" t="s">
        <v>4</v>
      </c>
      <c r="H40" s="2"/>
    </row>
    <row r="41" spans="1:8" x14ac:dyDescent="0.25">
      <c r="A41" s="2"/>
      <c r="B41" s="86" t="s">
        <v>114</v>
      </c>
      <c r="C41" s="87">
        <v>2015</v>
      </c>
      <c r="D41" s="87">
        <v>75</v>
      </c>
      <c r="E41" s="47">
        <v>56085</v>
      </c>
      <c r="F41" s="47">
        <f t="shared" si="0"/>
        <v>747.8</v>
      </c>
      <c r="G41" s="70" t="s">
        <v>4</v>
      </c>
      <c r="H41" s="2"/>
    </row>
    <row r="42" spans="1:8" x14ac:dyDescent="0.25">
      <c r="A42" s="2"/>
      <c r="B42" s="86" t="s">
        <v>115</v>
      </c>
      <c r="C42" s="87">
        <v>2015</v>
      </c>
      <c r="D42" s="87">
        <v>75</v>
      </c>
      <c r="E42" s="47">
        <v>33232</v>
      </c>
      <c r="F42" s="47">
        <f t="shared" si="0"/>
        <v>443.09333333333331</v>
      </c>
      <c r="G42" s="70" t="s">
        <v>4</v>
      </c>
      <c r="H42" s="2"/>
    </row>
    <row r="43" spans="1:8" x14ac:dyDescent="0.25">
      <c r="A43" s="2"/>
      <c r="B43" s="86" t="s">
        <v>115</v>
      </c>
      <c r="C43" s="87">
        <v>2015</v>
      </c>
      <c r="D43" s="87">
        <v>75</v>
      </c>
      <c r="E43" s="47">
        <v>48672</v>
      </c>
      <c r="F43" s="47">
        <f t="shared" si="0"/>
        <v>648.96</v>
      </c>
      <c r="G43" s="70" t="s">
        <v>4</v>
      </c>
      <c r="H43" s="2"/>
    </row>
    <row r="44" spans="1:8" x14ac:dyDescent="0.25">
      <c r="A44" s="2"/>
      <c r="B44" s="86" t="s">
        <v>115</v>
      </c>
      <c r="C44" s="87">
        <v>2015</v>
      </c>
      <c r="D44" s="87">
        <v>75</v>
      </c>
      <c r="E44" s="47">
        <v>21244</v>
      </c>
      <c r="F44" s="47">
        <f t="shared" si="0"/>
        <v>283.25333333333333</v>
      </c>
      <c r="G44" s="70" t="s">
        <v>4</v>
      </c>
      <c r="H44" s="2"/>
    </row>
    <row r="45" spans="1:8" x14ac:dyDescent="0.25">
      <c r="A45" s="2"/>
      <c r="B45" s="86" t="s">
        <v>115</v>
      </c>
      <c r="C45" s="87">
        <v>2015</v>
      </c>
      <c r="D45" s="87">
        <v>75</v>
      </c>
      <c r="E45" s="47">
        <v>56085</v>
      </c>
      <c r="F45" s="47">
        <f t="shared" si="0"/>
        <v>747.8</v>
      </c>
      <c r="G45" s="70" t="s">
        <v>4</v>
      </c>
      <c r="H45" s="2"/>
    </row>
    <row r="46" spans="1:8" x14ac:dyDescent="0.25">
      <c r="A46" s="2"/>
      <c r="B46" s="86" t="s">
        <v>115</v>
      </c>
      <c r="C46" s="87">
        <v>2015</v>
      </c>
      <c r="D46" s="87">
        <v>75</v>
      </c>
      <c r="E46" s="47">
        <v>167989</v>
      </c>
      <c r="F46" s="47">
        <f t="shared" si="0"/>
        <v>2239.8533333333335</v>
      </c>
      <c r="G46" s="70" t="s">
        <v>4</v>
      </c>
      <c r="H46" s="2"/>
    </row>
    <row r="47" spans="1:8" x14ac:dyDescent="0.25">
      <c r="A47" s="2"/>
      <c r="B47" s="86" t="s">
        <v>120</v>
      </c>
      <c r="C47" s="87">
        <v>2015</v>
      </c>
      <c r="D47" s="87">
        <v>75</v>
      </c>
      <c r="E47" s="47">
        <v>8919</v>
      </c>
      <c r="F47" s="47">
        <f t="shared" si="0"/>
        <v>118.92</v>
      </c>
      <c r="G47" s="70" t="s">
        <v>4</v>
      </c>
      <c r="H47" s="2"/>
    </row>
    <row r="48" spans="1:8" x14ac:dyDescent="0.25">
      <c r="A48" s="2"/>
      <c r="B48" s="86" t="s">
        <v>121</v>
      </c>
      <c r="C48" s="87">
        <v>2015</v>
      </c>
      <c r="D48" s="87">
        <v>75</v>
      </c>
      <c r="E48" s="47">
        <v>72916</v>
      </c>
      <c r="F48" s="47">
        <f t="shared" si="0"/>
        <v>972.21333333333337</v>
      </c>
      <c r="G48" s="70" t="s">
        <v>4</v>
      </c>
      <c r="H48" s="2"/>
    </row>
    <row r="49" spans="1:8" x14ac:dyDescent="0.25">
      <c r="A49" s="2"/>
      <c r="B49" s="86" t="s">
        <v>121</v>
      </c>
      <c r="C49" s="87">
        <v>2015</v>
      </c>
      <c r="D49" s="87">
        <v>75</v>
      </c>
      <c r="E49" s="47">
        <v>14239</v>
      </c>
      <c r="F49" s="47">
        <f t="shared" si="0"/>
        <v>189.85333333333332</v>
      </c>
      <c r="G49" s="70" t="s">
        <v>4</v>
      </c>
      <c r="H49" s="2"/>
    </row>
    <row r="50" spans="1:8" x14ac:dyDescent="0.25">
      <c r="A50" s="2"/>
      <c r="B50" s="86" t="s">
        <v>121</v>
      </c>
      <c r="C50" s="87">
        <v>2015</v>
      </c>
      <c r="D50" s="87">
        <v>75</v>
      </c>
      <c r="E50" s="47">
        <v>155374</v>
      </c>
      <c r="F50" s="47">
        <f t="shared" si="0"/>
        <v>2071.6533333333332</v>
      </c>
      <c r="G50" s="70" t="s">
        <v>4</v>
      </c>
      <c r="H50" s="2"/>
    </row>
    <row r="51" spans="1:8" x14ac:dyDescent="0.25">
      <c r="A51" s="2"/>
      <c r="B51" s="86" t="s">
        <v>121</v>
      </c>
      <c r="C51" s="87">
        <v>2015</v>
      </c>
      <c r="D51" s="87">
        <v>75</v>
      </c>
      <c r="E51" s="47">
        <v>221067</v>
      </c>
      <c r="F51" s="47">
        <f t="shared" si="0"/>
        <v>2947.56</v>
      </c>
      <c r="G51" s="70" t="s">
        <v>4</v>
      </c>
      <c r="H51" s="2"/>
    </row>
    <row r="52" spans="1:8" x14ac:dyDescent="0.25">
      <c r="A52" s="2"/>
      <c r="B52" s="86" t="s">
        <v>122</v>
      </c>
      <c r="C52" s="87">
        <v>2015</v>
      </c>
      <c r="D52" s="87">
        <v>75</v>
      </c>
      <c r="E52" s="47">
        <v>88246</v>
      </c>
      <c r="F52" s="47">
        <f t="shared" si="0"/>
        <v>1176.6133333333332</v>
      </c>
      <c r="G52" s="70" t="s">
        <v>4</v>
      </c>
      <c r="H52" s="2"/>
    </row>
    <row r="53" spans="1:8" x14ac:dyDescent="0.25">
      <c r="A53" s="2"/>
      <c r="B53" s="86" t="s">
        <v>123</v>
      </c>
      <c r="C53" s="87">
        <v>2015</v>
      </c>
      <c r="D53" s="87">
        <v>25</v>
      </c>
      <c r="E53" s="47">
        <v>63910</v>
      </c>
      <c r="F53" s="47">
        <f t="shared" si="0"/>
        <v>2556.4</v>
      </c>
      <c r="G53" s="70" t="s">
        <v>4</v>
      </c>
      <c r="H53" s="2"/>
    </row>
    <row r="54" spans="1:8" x14ac:dyDescent="0.25">
      <c r="A54" s="2"/>
      <c r="B54" s="86" t="s">
        <v>124</v>
      </c>
      <c r="C54" s="87">
        <v>2015</v>
      </c>
      <c r="D54" s="87">
        <v>8</v>
      </c>
      <c r="E54" s="47">
        <v>992481</v>
      </c>
      <c r="F54" s="47">
        <f t="shared" si="0"/>
        <v>124060.125</v>
      </c>
      <c r="G54" s="70" t="s">
        <v>4</v>
      </c>
      <c r="H54" s="2"/>
    </row>
    <row r="55" spans="1:8" x14ac:dyDescent="0.25">
      <c r="A55" s="2"/>
      <c r="B55" s="86" t="s">
        <v>125</v>
      </c>
      <c r="C55" s="87">
        <v>2015</v>
      </c>
      <c r="D55" s="87">
        <v>50</v>
      </c>
      <c r="E55" s="47">
        <v>320103</v>
      </c>
      <c r="F55" s="47">
        <f t="shared" si="0"/>
        <v>6402.06</v>
      </c>
      <c r="G55" s="70" t="s">
        <v>4</v>
      </c>
      <c r="H55" s="2"/>
    </row>
    <row r="56" spans="1:8" x14ac:dyDescent="0.25">
      <c r="A56" s="2"/>
      <c r="B56" s="86" t="s">
        <v>126</v>
      </c>
      <c r="C56" s="87">
        <v>2015</v>
      </c>
      <c r="D56" s="87">
        <v>15</v>
      </c>
      <c r="E56" s="47">
        <v>365831</v>
      </c>
      <c r="F56" s="47">
        <f t="shared" si="0"/>
        <v>24388.733333333334</v>
      </c>
      <c r="G56" s="70" t="s">
        <v>4</v>
      </c>
      <c r="H56" s="2"/>
    </row>
    <row r="57" spans="1:8" x14ac:dyDescent="0.25">
      <c r="A57" s="2"/>
      <c r="B57" s="86" t="s">
        <v>127</v>
      </c>
      <c r="C57" s="87">
        <v>2015</v>
      </c>
      <c r="D57" s="87">
        <v>10</v>
      </c>
      <c r="E57" s="47">
        <v>228647</v>
      </c>
      <c r="F57" s="47">
        <f t="shared" si="0"/>
        <v>22864.7</v>
      </c>
      <c r="G57" s="70" t="s">
        <v>4</v>
      </c>
      <c r="H57" s="2"/>
    </row>
    <row r="58" spans="1:8" x14ac:dyDescent="0.25">
      <c r="A58" s="2"/>
      <c r="B58" s="86" t="s">
        <v>128</v>
      </c>
      <c r="C58" s="87">
        <v>2015</v>
      </c>
      <c r="D58" s="87">
        <v>30</v>
      </c>
      <c r="E58" s="47">
        <v>31620</v>
      </c>
      <c r="F58" s="47">
        <f t="shared" si="0"/>
        <v>1054</v>
      </c>
      <c r="G58" s="70" t="s">
        <v>4</v>
      </c>
      <c r="H58" s="2"/>
    </row>
    <row r="59" spans="1:8" x14ac:dyDescent="0.25">
      <c r="A59" s="2"/>
      <c r="B59" s="86" t="s">
        <v>129</v>
      </c>
      <c r="C59" s="87">
        <v>2015</v>
      </c>
      <c r="D59" s="87">
        <v>10</v>
      </c>
      <c r="E59" s="47">
        <v>19164</v>
      </c>
      <c r="F59" s="47">
        <f t="shared" si="0"/>
        <v>1916.4</v>
      </c>
      <c r="G59" s="70" t="s">
        <v>4</v>
      </c>
      <c r="H59" s="2"/>
    </row>
    <row r="60" spans="1:8" x14ac:dyDescent="0.25">
      <c r="A60" s="2"/>
      <c r="B60" s="86" t="s">
        <v>129</v>
      </c>
      <c r="C60" s="87">
        <v>2015</v>
      </c>
      <c r="D60" s="87">
        <v>10</v>
      </c>
      <c r="E60" s="47">
        <v>23139</v>
      </c>
      <c r="F60" s="47">
        <f t="shared" si="0"/>
        <v>2313.9</v>
      </c>
      <c r="G60" s="70" t="s">
        <v>4</v>
      </c>
      <c r="H60" s="2"/>
    </row>
    <row r="61" spans="1:8" x14ac:dyDescent="0.25">
      <c r="A61" s="2"/>
      <c r="B61" s="86" t="s">
        <v>130</v>
      </c>
      <c r="C61" s="87">
        <v>2015</v>
      </c>
      <c r="D61" s="87">
        <v>25</v>
      </c>
      <c r="E61" s="47">
        <v>155902</v>
      </c>
      <c r="F61" s="47">
        <f t="shared" si="0"/>
        <v>6236.08</v>
      </c>
      <c r="G61" s="70" t="s">
        <v>4</v>
      </c>
      <c r="H61" s="2"/>
    </row>
    <row r="62" spans="1:8" x14ac:dyDescent="0.25">
      <c r="A62" s="2"/>
      <c r="B62" s="86" t="s">
        <v>130</v>
      </c>
      <c r="C62" s="87">
        <v>2015</v>
      </c>
      <c r="D62" s="87">
        <v>25</v>
      </c>
      <c r="E62" s="47">
        <v>4019</v>
      </c>
      <c r="F62" s="47">
        <f t="shared" si="0"/>
        <v>160.76</v>
      </c>
      <c r="G62" s="70" t="s">
        <v>4</v>
      </c>
      <c r="H62" s="2"/>
    </row>
    <row r="63" spans="1:8" x14ac:dyDescent="0.25">
      <c r="A63" s="2"/>
      <c r="B63" s="86" t="s">
        <v>130</v>
      </c>
      <c r="C63" s="87">
        <v>2015</v>
      </c>
      <c r="D63" s="87">
        <v>25</v>
      </c>
      <c r="E63" s="47">
        <v>5842</v>
      </c>
      <c r="F63" s="47">
        <f t="shared" si="0"/>
        <v>233.68</v>
      </c>
      <c r="G63" s="70" t="s">
        <v>4</v>
      </c>
      <c r="H63" s="2"/>
    </row>
    <row r="64" spans="1:8" x14ac:dyDescent="0.25">
      <c r="A64" s="2"/>
      <c r="B64" s="86" t="s">
        <v>131</v>
      </c>
      <c r="C64" s="87">
        <v>2015</v>
      </c>
      <c r="D64" s="87">
        <v>25</v>
      </c>
      <c r="E64" s="47">
        <v>34133</v>
      </c>
      <c r="F64" s="47">
        <f t="shared" si="0"/>
        <v>1365.32</v>
      </c>
      <c r="G64" s="70" t="s">
        <v>4</v>
      </c>
      <c r="H64" s="2"/>
    </row>
    <row r="65" spans="1:8" x14ac:dyDescent="0.25">
      <c r="A65" s="2"/>
      <c r="B65" s="86" t="s">
        <v>132</v>
      </c>
      <c r="C65" s="87">
        <v>2015</v>
      </c>
      <c r="D65" s="87">
        <v>10</v>
      </c>
      <c r="E65" s="47">
        <v>14007</v>
      </c>
      <c r="F65" s="47">
        <f t="shared" si="0"/>
        <v>1400.7</v>
      </c>
      <c r="G65" s="70" t="s">
        <v>4</v>
      </c>
      <c r="H65" s="2"/>
    </row>
    <row r="66" spans="1:8" x14ac:dyDescent="0.25">
      <c r="A66" s="2"/>
      <c r="B66" s="86" t="s">
        <v>123</v>
      </c>
      <c r="C66" s="87">
        <v>2015</v>
      </c>
      <c r="D66" s="87">
        <v>25</v>
      </c>
      <c r="E66" s="47">
        <v>266952</v>
      </c>
      <c r="F66" s="47">
        <f t="shared" si="0"/>
        <v>10678.08</v>
      </c>
      <c r="G66" s="70" t="s">
        <v>4</v>
      </c>
      <c r="H66" s="2"/>
    </row>
    <row r="67" spans="1:8" x14ac:dyDescent="0.25">
      <c r="A67" s="2"/>
      <c r="B67" s="86" t="s">
        <v>133</v>
      </c>
      <c r="C67" s="87">
        <v>2015</v>
      </c>
      <c r="D67" s="87">
        <v>10</v>
      </c>
      <c r="E67" s="47">
        <v>21075</v>
      </c>
      <c r="F67" s="47">
        <f t="shared" si="0"/>
        <v>2107.5</v>
      </c>
      <c r="G67" s="70" t="s">
        <v>4</v>
      </c>
      <c r="H67" s="2"/>
    </row>
    <row r="68" spans="1:8" x14ac:dyDescent="0.25">
      <c r="A68" s="2"/>
      <c r="B68" s="86" t="s">
        <v>134</v>
      </c>
      <c r="C68" s="87">
        <v>2015</v>
      </c>
      <c r="D68" s="87">
        <v>10</v>
      </c>
      <c r="E68" s="47">
        <v>7513</v>
      </c>
      <c r="F68" s="47">
        <f t="shared" si="0"/>
        <v>751.3</v>
      </c>
      <c r="G68" s="70" t="s">
        <v>4</v>
      </c>
      <c r="H68" s="2"/>
    </row>
    <row r="69" spans="1:8" x14ac:dyDescent="0.25">
      <c r="A69" s="2"/>
      <c r="B69" s="86" t="s">
        <v>135</v>
      </c>
      <c r="C69" s="87">
        <v>2015</v>
      </c>
      <c r="D69" s="87">
        <v>5</v>
      </c>
      <c r="E69" s="47">
        <v>76881</v>
      </c>
      <c r="F69" s="47">
        <f t="shared" si="0"/>
        <v>15376.2</v>
      </c>
      <c r="G69" s="70" t="s">
        <v>4</v>
      </c>
      <c r="H69" s="2"/>
    </row>
    <row r="70" spans="1:8" x14ac:dyDescent="0.25">
      <c r="A70" s="2"/>
      <c r="B70" s="86" t="s">
        <v>136</v>
      </c>
      <c r="C70" s="87">
        <v>2015</v>
      </c>
      <c r="D70" s="87">
        <v>5</v>
      </c>
      <c r="E70" s="47">
        <v>367521</v>
      </c>
      <c r="F70" s="47">
        <f t="shared" si="0"/>
        <v>73504.2</v>
      </c>
      <c r="G70" s="70" t="s">
        <v>4</v>
      </c>
      <c r="H70" s="2"/>
    </row>
    <row r="71" spans="1:8" x14ac:dyDescent="0.25">
      <c r="A71" s="2"/>
      <c r="B71" s="86" t="s">
        <v>137</v>
      </c>
      <c r="C71" s="87">
        <v>2015</v>
      </c>
      <c r="D71" s="87">
        <v>5</v>
      </c>
      <c r="E71" s="47">
        <v>76038</v>
      </c>
      <c r="F71" s="47">
        <f t="shared" si="0"/>
        <v>15207.6</v>
      </c>
      <c r="G71" s="70" t="s">
        <v>4</v>
      </c>
      <c r="H71" s="2"/>
    </row>
    <row r="72" spans="1:8" x14ac:dyDescent="0.25">
      <c r="A72" s="2"/>
      <c r="B72" s="86" t="s">
        <v>138</v>
      </c>
      <c r="C72" s="87">
        <v>2015</v>
      </c>
      <c r="D72" s="87">
        <v>5</v>
      </c>
      <c r="E72" s="47">
        <v>41000</v>
      </c>
      <c r="F72" s="47">
        <f t="shared" si="0"/>
        <v>8200</v>
      </c>
      <c r="G72" s="70" t="s">
        <v>4</v>
      </c>
      <c r="H72" s="2"/>
    </row>
    <row r="73" spans="1:8" x14ac:dyDescent="0.25">
      <c r="A73" s="2"/>
      <c r="B73" s="34" t="s">
        <v>139</v>
      </c>
      <c r="C73" s="35"/>
      <c r="D73" s="35"/>
      <c r="E73" s="36"/>
      <c r="F73" s="63">
        <f>SUM(F10:F72)</f>
        <v>429764.58500000008</v>
      </c>
      <c r="G73" s="64" t="s">
        <v>4</v>
      </c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  <row r="91" spans="1:8" x14ac:dyDescent="0.25">
      <c r="A91" s="32"/>
      <c r="B91" s="32"/>
      <c r="C91" s="32"/>
      <c r="D91" s="32"/>
      <c r="E91" s="32"/>
      <c r="F91" s="32"/>
      <c r="G91" s="32"/>
      <c r="H91" s="32"/>
    </row>
    <row r="92" spans="1:8" x14ac:dyDescent="0.25">
      <c r="A92" s="32"/>
      <c r="B92" s="32"/>
      <c r="C92" s="32"/>
      <c r="D92" s="32"/>
      <c r="E92" s="32"/>
      <c r="F92" s="32"/>
      <c r="G92" s="32"/>
      <c r="H92" s="32"/>
    </row>
    <row r="93" spans="1:8" x14ac:dyDescent="0.25">
      <c r="A93" s="32"/>
      <c r="B93" s="32"/>
      <c r="C93" s="32"/>
      <c r="D93" s="32"/>
      <c r="E93" s="32"/>
      <c r="F93" s="32"/>
      <c r="G93" s="32"/>
      <c r="H93" s="32"/>
    </row>
    <row r="94" spans="1:8" x14ac:dyDescent="0.25">
      <c r="A94" s="32"/>
      <c r="B94" s="32"/>
      <c r="C94" s="32"/>
      <c r="D94" s="32"/>
      <c r="E94" s="32"/>
      <c r="F94" s="32"/>
      <c r="G94" s="32"/>
      <c r="H94" s="32"/>
    </row>
    <row r="95" spans="1:8" x14ac:dyDescent="0.25">
      <c r="A95" s="32"/>
      <c r="B95" s="32"/>
      <c r="C95" s="32"/>
      <c r="D95" s="32"/>
      <c r="E95" s="32"/>
      <c r="F95" s="32"/>
      <c r="G95" s="32"/>
      <c r="H95" s="32"/>
    </row>
    <row r="96" spans="1:8" x14ac:dyDescent="0.25">
      <c r="A96" s="32"/>
      <c r="B96" s="32"/>
      <c r="C96" s="32"/>
      <c r="D96" s="32"/>
      <c r="E96" s="32"/>
      <c r="F96" s="32"/>
      <c r="G96" s="32"/>
      <c r="H96" s="32"/>
    </row>
    <row r="97" spans="1:8" x14ac:dyDescent="0.25">
      <c r="A97" s="32"/>
      <c r="B97" s="32"/>
      <c r="C97" s="32"/>
      <c r="D97" s="32"/>
      <c r="E97" s="32"/>
      <c r="F97" s="32"/>
      <c r="G97" s="32"/>
      <c r="H97" s="32"/>
    </row>
    <row r="98" spans="1:8" x14ac:dyDescent="0.25">
      <c r="A98" s="32"/>
      <c r="B98" s="32"/>
      <c r="C98" s="32"/>
      <c r="D98" s="32"/>
      <c r="E98" s="32"/>
      <c r="F98" s="32"/>
      <c r="G98" s="32"/>
      <c r="H98" s="32"/>
    </row>
    <row r="99" spans="1:8" x14ac:dyDescent="0.25">
      <c r="A99" s="32"/>
      <c r="B99" s="32"/>
      <c r="C99" s="32"/>
      <c r="D99" s="32"/>
      <c r="E99" s="32"/>
      <c r="F99" s="32"/>
      <c r="G99" s="32"/>
      <c r="H99" s="32"/>
    </row>
    <row r="100" spans="1:8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x14ac:dyDescent="0.25">
      <c r="A105" s="32"/>
      <c r="B105" s="32"/>
      <c r="C105" s="32"/>
      <c r="D105" s="32"/>
      <c r="E105" s="32"/>
      <c r="F105" s="32"/>
      <c r="G105" s="32"/>
      <c r="H105" s="32"/>
    </row>
  </sheetData>
  <sheetProtection password="DFE9" sheet="1" objects="1" scenarios="1"/>
  <mergeCells count="4">
    <mergeCell ref="B73:E7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23019911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19742234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3277677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1198473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316500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881973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40548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47000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-6452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342000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342000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2015'!F73</f>
        <v>429764.58500000008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175529.17000000016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2018-08-10T09:17:23Z</dcterms:modified>
</cp:coreProperties>
</file>