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15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<sst xmlns="http://schemas.openxmlformats.org/spreadsheetml/2006/main" count="240" uniqueCount="124">
  <si>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</si>
  <si>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</si>
  <si>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</si>
  <si>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</si>
  <si>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</si>
  <si>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</si>
  <si>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</si>
  <si>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</si>
  <si>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</si>
  <si>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</si>
  <si>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</si>
  <si>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</si>
  <si>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</si>
  <si>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</si>
  <si>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</si>
  <si>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</si>
  <si>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</si>
  <si>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</si>
  <si>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</si>
  <si>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</si>
  <si>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</si>
  <si>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</si>
  <si>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</si>
  <si>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</si>
  <si>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</si>
  <si>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</si>
  <si>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</si>
  <si>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</si>
  <si>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</si>
  <si>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</si>
  <si>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</si>
  <si>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</si>
  <si>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</si>
  <si>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</si>
  <si>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</si>
  <si>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</si>
  <si>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</si>
  <si>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</si>
  <si>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</si>
  <si>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</si>
  <si>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</si>
  <si>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</si>
  <si>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</si>
  <si>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</si>
  <si>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</si>
  <si>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</si>
  <si>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</si>
  <si>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</si>
  <si>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</si>
  <si>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</si>
  <si>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</si>
  <si>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</si>
  <si>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</si>
  <si>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</si>
  <si>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</si>
  <si>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</si>
  <si>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</si>
  <si>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</si>
  <si>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</si>
  <si>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</si>
  <si>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</si>
  <si>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</si>
  <si>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</si>
  <si>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</si>
  <si>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</si>
  <si>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</si>
  <si>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</si>
  <si>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</si>
  <si>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</si>
  <si>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</si>
  <si>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</si>
  <si>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</si>
  <si>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</si>
  <si>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</si>
  <si>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</si>
  <si>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</si>
  <si>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</si>
  <si>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</si>
  <si>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</si>
  <si>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</si>
  <si>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</si>
  <si>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</si>
  <si>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</si>
  <si>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</si>
  <si>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</si>
  <si>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</si>
  <si>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</si>
  <si>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</si>
  <si>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</si>
  <si>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</si>
  <si>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</si>
  <si>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</si>
  <si>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</si>
  <si>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</si>
  <si>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</si>
  <si>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</si>
  <si>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</si>
  <si>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</si>
  <si>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</si>
  <si>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</si>
  <si>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</si>
  <si>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</si>
  <si>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</si>
  <si>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</si>
  <si>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</si>
  <si>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</si>
  <si>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</si>
  <si>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</si>
  <si>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</si>
  <si>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</si>
  <si>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</si>
  <si>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</si>
  <si>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</si>
  <si>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SRO-brønd/kvarterbrønd/sektionsbrønd, SRO</t>
  </si>
  <si>
    <t>Arbejdsplads</t>
  </si>
  <si>
    <t>Ledningsnet ≤ Ø50 mm</t>
  </si>
  <si>
    <t>Ventiler på ledningsnet ≤ Ø50 mm</t>
  </si>
  <si>
    <t xml:space="preserve">Afregningsmålere, mekaniske 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</si>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</sst>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25748048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3128980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981184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37931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397883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4545978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512120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512120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-77004.479999999996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-4545977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-136070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-4759051.4800000004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299046.51999999955</v>
      </c>
      <c r="F28" s="78" t="s">
        <v>4</v>
      </c>
      <c r="G28" s="1">
        <f>IF(E28&lt;0,0,-E28)</f>
        <v>-299046.51999999955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1080144.5344383009</v>
      </c>
      <c r="F30" s="78" t="s">
        <v>4</v>
      </c>
      <c r="G30" s="57">
        <f>-$E$30</f>
        <v>-1080144.5344383009</v>
      </c>
      <c r="H30" s="78" t="s">
        <v>4</v>
      </c>
      <c r="I30" s="2"/>
    </row>
    <row r="31" spans="1:9" x14ac:dyDescent="0.25">
      <c r="A31" s="2"/>
      <c r="B31" s="95" t="s">
        <v>119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120</v>
      </c>
      <c r="C32" s="38"/>
      <c r="D32" s="39"/>
      <c r="E32" s="47">
        <v>23032271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21042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23053313</v>
      </c>
      <c r="F35" s="78" t="s">
        <v>4</v>
      </c>
      <c r="G35" s="57">
        <f>-E35</f>
        <v>-23053313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1315543.9455616996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121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24032288.640809223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13160474.983706959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212143.17539512287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167242.43106983718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23652903.034344263</v>
      </c>
      <c r="F13" s="58" t="s">
        <v>4</v>
      </c>
      <c r="G13" s="57">
        <f>E13</f>
        <v>23652903.034344263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173097.75</v>
      </c>
      <c r="F15" s="58" t="s">
        <v>4</v>
      </c>
      <c r="G15" s="57">
        <f>E15</f>
        <v>173097.75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136264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-21826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58782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-7600.820000000007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165619.18</v>
      </c>
      <c r="F21" s="58" t="s">
        <v>4</v>
      </c>
      <c r="G21" s="57">
        <f>E21</f>
        <v>165619.18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1315543.9455616996</v>
      </c>
      <c r="F23" s="58" t="s">
        <v>4</v>
      </c>
      <c r="G23" s="57">
        <f>E23</f>
        <v>1315543.9455616996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25307163.909905963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23652903.034344263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6016199.0567521378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4470935.8961382443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13160474.983706959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300391.86853617214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207260.52405106579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166441.64661072101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23579592.732218646</v>
      </c>
      <c r="F16" s="58" t="s">
        <v>4</v>
      </c>
      <c r="G16" s="57">
        <f>E16</f>
        <v>23579592.732218646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173097.75</v>
      </c>
      <c r="F18" s="58" t="s">
        <v>4</v>
      </c>
      <c r="G18" s="57">
        <f>E18</f>
        <v>173097.75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23752690.482218646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6266874.0174501445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4604939.6396521218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13160474.983706959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24032288.640809223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10871813.657102264</v>
      </c>
      <c r="H9" s="70" t="s">
        <v>4</v>
      </c>
      <c r="I9" s="2"/>
    </row>
    <row r="10" spans="1:9" x14ac:dyDescent="0.25">
      <c r="A10" s="2"/>
      <c r="B10" s="50" t="s">
        <v>122</v>
      </c>
      <c r="C10" s="45"/>
      <c r="D10" s="45"/>
      <c r="E10" s="45"/>
      <c r="F10" s="46"/>
      <c r="G10" s="47">
        <v>264654.88734612049</v>
      </c>
      <c r="H10" s="70" t="s">
        <v>4</v>
      </c>
      <c r="I10" s="2"/>
    </row>
    <row r="11" spans="1:9" x14ac:dyDescent="0.25">
      <c r="A11" s="2"/>
      <c r="B11" s="50" t="s">
        <v>123</v>
      </c>
      <c r="C11" s="45"/>
      <c r="D11" s="45"/>
      <c r="E11" s="45"/>
      <c r="F11" s="46"/>
      <c r="G11" s="47">
        <f>$G$9-$G$10</f>
        <v>10607158.769756144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212143.17539512287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6266874.0174501445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125337.48034900289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4604939.6396521218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41904.950720834306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167242.43106983718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1848433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1156042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692391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173097.75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199958</v>
      </c>
      <c r="F10" s="47">
        <f>E10/D10</f>
        <v>19995.8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</v>
      </c>
      <c r="E11" s="47">
        <v>63805</v>
      </c>
      <c r="F11" s="47">
        <f t="shared" ref="F11:F14" si="0">E11/D11</f>
        <v>12761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1309608</v>
      </c>
      <c r="F12" s="47">
        <f t="shared" si="0"/>
        <v>17461.439999999999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4062945</v>
      </c>
      <c r="F13" s="47">
        <f t="shared" si="0"/>
        <v>54172.6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8</v>
      </c>
      <c r="E14" s="47">
        <v>149802</v>
      </c>
      <c r="F14" s="47">
        <f t="shared" si="0"/>
        <v>18725.25</v>
      </c>
      <c r="G14" s="70" t="s">
        <v>4</v>
      </c>
      <c r="H14" s="2"/>
    </row>
    <row r="15" spans="1:8" x14ac:dyDescent="0.25">
      <c r="A15" s="2"/>
      <c r="B15" s="34" t="s">
        <v>118</v>
      </c>
      <c r="C15" s="35"/>
      <c r="D15" s="35"/>
      <c r="E15" s="36"/>
      <c r="F15" s="63">
        <f>SUM(F10:F14)</f>
        <v>123116.09</v>
      </c>
      <c r="G15" s="64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32"/>
      <c r="B20" s="32"/>
      <c r="C20" s="32"/>
      <c r="D20" s="32"/>
      <c r="E20" s="32"/>
      <c r="F20" s="32"/>
      <c r="G20" s="32"/>
      <c r="H20" s="32"/>
    </row>
    <row r="21" spans="1:8" x14ac:dyDescent="0.25">
      <c r="A21" s="32"/>
      <c r="B21" s="32"/>
      <c r="C21" s="32"/>
      <c r="D21" s="32"/>
      <c r="E21" s="32"/>
      <c r="F21" s="32"/>
      <c r="G21" s="32"/>
      <c r="H21" s="3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13121764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12985500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136264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50174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72000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-21826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189782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131000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58782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132900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120933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2015'!F15</f>
        <v>123116.09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-7600.820000000007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2018-08-10T09:27:19Z</dcterms:modified>
</cp:coreProperties>
</file>