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780" yWindow="45" windowWidth="2061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0" i="11"/>
  <c r="F1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E11" i="2" s="1"/>
  <c r="E10" i="4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<sst xmlns="http://schemas.openxmlformats.org/spreadsheetml/2006/main" count="238" uniqueCount="123">
  <si>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</si>
  <si>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</si>
  <si>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</si>
  <si>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</si>
  <si>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</si>
  <si>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</si>
  <si>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</si>
  <si>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</si>
  <si>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</si>
  <si>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</si>
  <si>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</si>
  <si>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</si>
  <si>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</si>
  <si>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</si>
  <si>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</si>
  <si>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</si>
  <si>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</si>
  <si>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</si>
  <si>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</si>
  <si>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</si>
  <si>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</si>
  <si>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</si>
  <si>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</si>
  <si>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</si>
  <si>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</si>
  <si>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</si>
  <si>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</si>
  <si>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</si>
  <si>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</si>
  <si>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</si>
  <si>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</si>
  <si>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</si>
  <si>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</si>
  <si>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</si>
  <si>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</si>
  <si>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</si>
  <si>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</si>
  <si>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</si>
  <si>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</si>
  <si>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</si>
  <si>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</si>
  <si>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</si>
  <si>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</si>
  <si>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</si>
  <si>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</si>
  <si>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</si>
  <si>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</si>
  <si>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</si>
  <si>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</si>
  <si>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</si>
  <si>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</si>
  <si>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</si>
  <si>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</si>
  <si>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</si>
  <si>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</si>
  <si>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</si>
  <si>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</si>
  <si>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</si>
  <si>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</si>
  <si>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</si>
  <si>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</si>
  <si>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</si>
  <si>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</si>
  <si>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</si>
  <si>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</si>
  <si>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</si>
  <si>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</si>
  <si>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</si>
  <si>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</si>
  <si>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</si>
  <si>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</si>
  <si>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</si>
  <si>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</si>
  <si>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</si>
  <si>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</si>
  <si>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</si>
  <si>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</si>
  <si>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</si>
  <si>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</si>
  <si>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</si>
  <si>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</si>
  <si>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</si>
  <si>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</si>
  <si>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</si>
  <si>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</si>
  <si>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</si>
  <si>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</si>
  <si>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</si>
  <si>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</si>
  <si>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</si>
  <si>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</si>
  <si>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</si>
  <si>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</si>
  <si>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</si>
  <si>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</si>
  <si>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</si>
  <si>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</si>
  <si>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</si>
  <si>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</si>
  <si>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</si>
  <si>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</si>
  <si>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</si>
  <si>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</si>
  <si>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</si>
  <si>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</si>
  <si>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</si>
  <si>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</si>
  <si>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</si>
  <si>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</si>
  <si>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</si>
  <si>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</si>
  <si>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</si>
  <si>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</si>
  <si>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Råvandsstation komplet montering og boringshus/tørbrønd</t>
  </si>
  <si>
    <t>Skyllevandsbehandling, inkl. UV-filter mv., Mek./EL</t>
  </si>
  <si>
    <t>Arbejdsplads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</si>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</sst>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23502532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2402705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2045089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148040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583333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5179167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-1794734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-3384433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-5179167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118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119</v>
      </c>
      <c r="C32" s="38"/>
      <c r="D32" s="39"/>
      <c r="E32" s="47">
        <v>26343298.719999999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5850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26349148.719999999</v>
      </c>
      <c r="F35" s="78" t="s">
        <v>4</v>
      </c>
      <c r="G35" s="57">
        <f>-E35</f>
        <v>-26349148.719999999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-2846616.7199999988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20699291.911325309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1212938.2400902442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79599.620653818609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328020.73411577963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20291671.556555711</v>
      </c>
      <c r="F13" s="58" t="s">
        <v>4</v>
      </c>
      <c r="G13" s="57">
        <f>E13</f>
        <v>20291671.556555711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1076862.5</v>
      </c>
      <c r="F15" s="58" t="s">
        <v>4</v>
      </c>
      <c r="G15" s="57">
        <f>E15</f>
        <v>1076862.5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-289686.31000000006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-129835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340726.36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-340363.64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-419158.59000000008</v>
      </c>
      <c r="F21" s="58" t="s">
        <v>4</v>
      </c>
      <c r="G21" s="57">
        <f>E21</f>
        <v>-419158.59000000008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-2846616.7199999988</v>
      </c>
      <c r="F23" s="58" t="s">
        <v>4</v>
      </c>
      <c r="G23" s="57">
        <f>E23</f>
        <v>-2846616.7199999988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18102758.746555712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20291671.556555711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13490674.608393274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5585848.5506318081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1212938.2400902442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257704.22876825751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78922.249510925554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326111.52457961417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20144342.01123343</v>
      </c>
      <c r="F16" s="58" t="s">
        <v>4</v>
      </c>
      <c r="G16" s="57">
        <f>E16</f>
        <v>20144342.01123343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1076862.5</v>
      </c>
      <c r="F18" s="58" t="s">
        <v>4</v>
      </c>
      <c r="G18" s="57">
        <f>E18</f>
        <v>1076862.5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21221204.51123343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13825221.624545006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5661132.0466900589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1212938.2400902442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20699291.911325309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19486353.671235066</v>
      </c>
      <c r="H9" s="70" t="s">
        <v>4</v>
      </c>
      <c r="I9" s="2"/>
    </row>
    <row r="10" spans="1:9" x14ac:dyDescent="0.25">
      <c r="A10" s="2"/>
      <c r="B10" s="50" t="s">
        <v>121</v>
      </c>
      <c r="C10" s="45"/>
      <c r="D10" s="45"/>
      <c r="E10" s="45"/>
      <c r="F10" s="46"/>
      <c r="G10" s="47">
        <v>526439.63295978284</v>
      </c>
      <c r="H10" s="70" t="s">
        <v>4</v>
      </c>
      <c r="I10" s="2"/>
    </row>
    <row r="11" spans="1:9" x14ac:dyDescent="0.25">
      <c r="A11" s="2"/>
      <c r="B11" s="50" t="s">
        <v>122</v>
      </c>
      <c r="C11" s="45"/>
      <c r="D11" s="45"/>
      <c r="E11" s="45"/>
      <c r="F11" s="46"/>
      <c r="G11" s="47">
        <f>$G$9-$G$10</f>
        <v>18959914.038275283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0.41983112630746666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79599.620653818609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13825221.624545006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276504.4324909001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5661132.0466900589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51516.301624879539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328020.73411577963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9634954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5327504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4307450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1076862.5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30</v>
      </c>
      <c r="E10" s="47">
        <v>4056064</v>
      </c>
      <c r="F10" s="47">
        <f>E10/D10</f>
        <v>135202.13333333333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25</v>
      </c>
      <c r="E11" s="47">
        <v>97352</v>
      </c>
      <c r="F11" s="47">
        <f t="shared" ref="F11:F13" si="0">E11/D11</f>
        <v>3894.08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5</v>
      </c>
      <c r="E12" s="47">
        <v>479962</v>
      </c>
      <c r="F12" s="47">
        <f t="shared" si="0"/>
        <v>95992.4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30</v>
      </c>
      <c r="E13" s="47">
        <v>349682</v>
      </c>
      <c r="F13" s="47">
        <f t="shared" si="0"/>
        <v>11656.066666666668</v>
      </c>
      <c r="G13" s="70" t="s">
        <v>4</v>
      </c>
      <c r="H13" s="2"/>
    </row>
    <row r="14" spans="1:8" x14ac:dyDescent="0.25">
      <c r="A14" s="2"/>
      <c r="B14" s="34" t="s">
        <v>117</v>
      </c>
      <c r="C14" s="35"/>
      <c r="D14" s="35"/>
      <c r="E14" s="36"/>
      <c r="F14" s="63">
        <f>SUM(F10:F13)</f>
        <v>246744.68</v>
      </c>
      <c r="G14" s="64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32"/>
      <c r="B19" s="32"/>
      <c r="C19" s="32"/>
      <c r="D19" s="32"/>
      <c r="E19" s="32"/>
      <c r="F19" s="32"/>
      <c r="G19" s="32"/>
      <c r="H19" s="32"/>
    </row>
    <row r="20" spans="1:8" x14ac:dyDescent="0.25">
      <c r="A20" s="32"/>
      <c r="B20" s="32"/>
      <c r="C20" s="32"/>
      <c r="D20" s="32"/>
      <c r="E20" s="32"/>
      <c r="F20" s="32"/>
      <c r="G20" s="32"/>
      <c r="H20" s="3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1263313.69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1553000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-289686.31000000006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488378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618213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-129835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692926.36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352200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340726.36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383333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450520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2015'!F14</f>
        <v>246744.68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-340363.64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2018-08-10T11:41:04Z</dcterms:modified>
</cp:coreProperties>
</file>