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8800" yWindow="15" windowWidth="20730" windowHeight="1102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41" i="11" l="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42" i="11"/>
  <c r="F10" i="11"/>
  <c r="F43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<sst xmlns="http://schemas.openxmlformats.org/spreadsheetml/2006/main" count="296" uniqueCount="137">
  <si>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</si>
  <si>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</si>
  <si>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</si>
  <si>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</si>
  <si>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</si>
  <si>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</si>
  <si>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</si>
  <si>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</si>
  <si>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</si>
  <si>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</si>
  <si>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</si>
  <si>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</si>
  <si>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</si>
  <si>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</si>
  <si>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</si>
  <si>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</si>
  <si>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</si>
  <si>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</si>
  <si>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</si>
  <si>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</si>
  <si>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</si>
  <si>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</si>
  <si>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</si>
  <si>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</si>
  <si>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</si>
  <si>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</si>
  <si>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</si>
  <si>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</si>
  <si>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</si>
  <si>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</si>
  <si>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</si>
  <si>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</si>
  <si>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</si>
  <si>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</si>
  <si>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</si>
  <si>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</si>
  <si>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</si>
  <si>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</si>
  <si>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</si>
  <si>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</si>
  <si>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</si>
  <si>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</si>
  <si>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</si>
  <si>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</si>
  <si>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</si>
  <si>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</si>
  <si>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</si>
  <si>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</si>
  <si>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</si>
  <si>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</si>
  <si>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</si>
  <si>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</si>
  <si>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</si>
  <si>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</si>
  <si>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</si>
  <si>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</si>
  <si>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</si>
  <si>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</si>
  <si>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</si>
  <si>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</si>
  <si>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</si>
  <si>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</si>
  <si>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</si>
  <si>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</si>
  <si>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</si>
  <si>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</si>
  <si>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</si>
  <si>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</si>
  <si>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</si>
  <si>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</si>
  <si>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</si>
  <si>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</si>
  <si>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</si>
  <si>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</si>
  <si>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</si>
  <si>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</si>
  <si>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</si>
  <si>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</si>
  <si>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</si>
  <si>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</si>
  <si>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</si>
  <si>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</si>
  <si>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</si>
  <si>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</si>
  <si>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</si>
  <si>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</si>
  <si>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</si>
  <si>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</si>
  <si>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</si>
  <si>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</si>
  <si>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</si>
  <si>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</si>
  <si>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</si>
  <si>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</si>
  <si>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</si>
  <si>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</si>
  <si>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</si>
  <si>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</si>
  <si>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</si>
  <si>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</si>
  <si>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</si>
  <si>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</si>
  <si>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</si>
  <si>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</si>
  <si>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</si>
  <si>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</si>
  <si>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</si>
  <si>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</si>
  <si>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</si>
  <si>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</si>
  <si>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</si>
  <si>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</si>
  <si>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</si>
  <si>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Etageareal vandbehandlingsbygning</t>
  </si>
  <si>
    <t>SRO-anlæg, vandværk</t>
  </si>
  <si>
    <t>Rentvandsbeholder  element</t>
  </si>
  <si>
    <t>Filteranlæg, trykfiltre, dobbelt filtrering</t>
  </si>
  <si>
    <t>Udpumpningsanlæg, rentvandspumper på vandværk</t>
  </si>
  <si>
    <t>Elanlæg - vandværk</t>
  </si>
  <si>
    <t>Boring (inkl. etablering, forerør, filter og prøvepumpning)</t>
  </si>
  <si>
    <t>Pumpe inkl. stigrør og forerørsforsejlinger mv.</t>
  </si>
  <si>
    <t xml:space="preserve">Afregningsmålere, mekaniske </t>
  </si>
  <si>
    <t>Køretøjer, små lastvogne (&lt; 3.500 kg.)</t>
  </si>
  <si>
    <t>Arbejdsplads, inventar</t>
  </si>
  <si>
    <t>Ø 50mm &lt; Ledningsnet ≤ Ø110 mm</t>
  </si>
  <si>
    <t>Beholderanlæg - vandtårn</t>
  </si>
  <si>
    <t>Råvandsstation komplet montering og boringshus/tørbrønd</t>
  </si>
  <si>
    <t>Stik på ledningsnet, Konstruktioner</t>
  </si>
  <si>
    <t>Ventiler på Ø 50mm &lt; Ledningsnet ≤ Ø110 mm</t>
  </si>
  <si>
    <t>Ø110 mm &lt; Ledningsnet ≤ Ø 250 mm</t>
  </si>
  <si>
    <t>Ø 250 mm &lt; Ledningsnet ≤ Ø 500mm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</si>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</sst>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97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6">
    <cellStyle name="Komma" xfId="1" builtinId="3"/>
    <cellStyle name="Link" xfId="3" builtinId="8"/>
    <cellStyle name="Normal" xfId="0" builtinId="0"/>
    <cellStyle name="Normal 12" xfId="2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9" t="s">
        <v>6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36805897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10267652</v>
      </c>
      <c r="F11" s="70" t="s">
        <v>4</v>
      </c>
      <c r="G11" s="62"/>
      <c r="H11" s="93"/>
      <c r="I11" s="2"/>
    </row>
    <row r="12" spans="1:9" x14ac:dyDescent="0.25">
      <c r="A12" s="2"/>
      <c r="B12" s="50" t="s">
        <v>50</v>
      </c>
      <c r="C12" s="45"/>
      <c r="D12" s="46"/>
      <c r="E12" s="47">
        <v>1366159</v>
      </c>
      <c r="F12" s="70" t="s">
        <v>4</v>
      </c>
      <c r="G12" s="51"/>
      <c r="H12" s="94"/>
      <c r="I12" s="2"/>
    </row>
    <row r="13" spans="1:9" x14ac:dyDescent="0.25">
      <c r="A13" s="2"/>
      <c r="B13" s="50" t="s">
        <v>51</v>
      </c>
      <c r="C13" s="45"/>
      <c r="D13" s="46"/>
      <c r="E13" s="47">
        <v>-1076366</v>
      </c>
      <c r="F13" s="70" t="s">
        <v>4</v>
      </c>
      <c r="G13" s="51"/>
      <c r="H13" s="94"/>
      <c r="I13" s="2"/>
    </row>
    <row r="14" spans="1:9" x14ac:dyDescent="0.25">
      <c r="A14" s="2"/>
      <c r="B14" s="50" t="s">
        <v>52</v>
      </c>
      <c r="C14" s="45"/>
      <c r="D14" s="46"/>
      <c r="E14" s="47">
        <v>967833</v>
      </c>
      <c r="F14" s="70" t="s">
        <v>4</v>
      </c>
      <c r="G14" s="51"/>
      <c r="H14" s="94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11525278</v>
      </c>
      <c r="F15" s="78" t="s">
        <v>4</v>
      </c>
      <c r="G15" s="51"/>
      <c r="H15" s="94"/>
      <c r="I15" s="2"/>
    </row>
    <row r="16" spans="1:9" x14ac:dyDescent="0.25">
      <c r="A16" s="2"/>
      <c r="B16" s="50" t="s">
        <v>54</v>
      </c>
      <c r="C16" s="45"/>
      <c r="D16" s="46"/>
      <c r="E16" s="47">
        <v>2000142</v>
      </c>
      <c r="F16" s="70" t="s">
        <v>4</v>
      </c>
      <c r="G16" s="51"/>
      <c r="H16" s="94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4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4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2000142</v>
      </c>
      <c r="F19" s="78" t="s">
        <v>4</v>
      </c>
      <c r="G19" s="51"/>
      <c r="H19" s="94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-433905.44</v>
      </c>
      <c r="F20" s="70" t="s">
        <v>4</v>
      </c>
      <c r="G20" s="51"/>
      <c r="H20" s="94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-8420139</v>
      </c>
      <c r="F21" s="70" t="s">
        <v>4</v>
      </c>
      <c r="G21" s="51"/>
      <c r="H21" s="94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4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4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4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4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4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-8854044.4399999995</v>
      </c>
      <c r="F27" s="78" t="s">
        <v>4</v>
      </c>
      <c r="G27" s="52"/>
      <c r="H27" s="95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4671375.5600000005</v>
      </c>
      <c r="F28" s="78" t="s">
        <v>4</v>
      </c>
      <c r="G28" s="1">
        <f>IF(E28&lt;0,0,-E28)</f>
        <v>-4671375.5600000005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6" t="s">
        <v>132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133</v>
      </c>
      <c r="C32" s="38"/>
      <c r="D32" s="39"/>
      <c r="E32" s="47">
        <v>35546894.810000002</v>
      </c>
      <c r="F32" s="70" t="s">
        <v>4</v>
      </c>
      <c r="G32" s="62"/>
      <c r="H32" s="93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4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76539</v>
      </c>
      <c r="F34" s="70" t="s">
        <v>4</v>
      </c>
      <c r="G34" s="52"/>
      <c r="H34" s="95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35623433.810000002</v>
      </c>
      <c r="F35" s="78" t="s">
        <v>4</v>
      </c>
      <c r="G35" s="57">
        <f>-E35</f>
        <v>-35623433.810000002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-3488912.3700000048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134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44442891.732185744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18249593.285177797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249154.33002644926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353735.75423504901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43840001.647924244</v>
      </c>
      <c r="F13" s="58" t="s">
        <v>4</v>
      </c>
      <c r="G13" s="57">
        <f>E13</f>
        <v>43840001.647924244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-2439481.75</v>
      </c>
      <c r="F15" s="58" t="s">
        <v>4</v>
      </c>
      <c r="G15" s="57">
        <f>E15</f>
        <v>-2439481.75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3074700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561307.40999999992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9058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2366604.7663000012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6011670.1763000013</v>
      </c>
      <c r="F21" s="58" t="s">
        <v>4</v>
      </c>
      <c r="G21" s="57">
        <f>E21</f>
        <v>6011670.1763000013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-3488912.3700000048</v>
      </c>
      <c r="F23" s="58" t="s">
        <v>4</v>
      </c>
      <c r="G23" s="57">
        <f>E23</f>
        <v>-3488912.3700000048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43923277.704224244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43840001.647924244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10272186.309986427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15317111.201858249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18249593.285177797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556768.02092863782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246507.58934632741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352631.48125028738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43797630.598256268</v>
      </c>
      <c r="F16" s="58" t="s">
        <v>4</v>
      </c>
      <c r="G16" s="57">
        <f>E16</f>
        <v>43797630.598256268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-2439481.75</v>
      </c>
      <c r="F18" s="58" t="s">
        <v>4</v>
      </c>
      <c r="G18" s="57">
        <f>E18</f>
        <v>-2439481.75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41358148.848256268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10585021.868557494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15608276.578450453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18249593.285177797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44442891.732185744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26193298.447007947</v>
      </c>
      <c r="H9" s="70" t="s">
        <v>4</v>
      </c>
      <c r="I9" s="2"/>
    </row>
    <row r="10" spans="1:9" x14ac:dyDescent="0.25">
      <c r="A10" s="2"/>
      <c r="B10" s="50" t="s">
        <v>135</v>
      </c>
      <c r="C10" s="45"/>
      <c r="D10" s="45"/>
      <c r="E10" s="45"/>
      <c r="F10" s="46"/>
      <c r="G10" s="47">
        <v>116264.07274232025</v>
      </c>
      <c r="H10" s="70" t="s">
        <v>4</v>
      </c>
      <c r="I10" s="2"/>
    </row>
    <row r="11" spans="1:9" x14ac:dyDescent="0.25">
      <c r="A11" s="2"/>
      <c r="B11" s="50" t="s">
        <v>136</v>
      </c>
      <c r="C11" s="45"/>
      <c r="D11" s="45"/>
      <c r="E11" s="45"/>
      <c r="F11" s="46"/>
      <c r="G11" s="47">
        <f>$G$9-$G$10</f>
        <v>26077034.374265626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0.95545500477742062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249154.33002644926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10585021.868557494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211700.43737114989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15608276.578450453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9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142035.31686389912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353735.75423504901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3.28515625" style="3" customWidth="1"/>
    <col min="7" max="7" width="10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-24212000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-14454073</v>
      </c>
      <c r="H10" s="70" t="s">
        <v>4</v>
      </c>
      <c r="I10" s="2"/>
    </row>
    <row r="11" spans="1:9" x14ac:dyDescent="0.25">
      <c r="A11" s="2"/>
      <c r="B11" s="80" t="s">
        <v>91</v>
      </c>
      <c r="C11" s="81"/>
      <c r="D11" s="81"/>
      <c r="E11" s="81"/>
      <c r="F11" s="82"/>
      <c r="G11" s="83">
        <v>-9757927</v>
      </c>
      <c r="H11" s="84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-2439481.75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5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5" t="s">
        <v>0</v>
      </c>
      <c r="C9" s="58" t="s">
        <v>1</v>
      </c>
      <c r="D9" s="85" t="s">
        <v>2</v>
      </c>
      <c r="E9" s="85" t="s">
        <v>79</v>
      </c>
      <c r="F9" s="86" t="s">
        <v>3</v>
      </c>
      <c r="G9" s="86"/>
      <c r="H9" s="2"/>
    </row>
    <row r="10" spans="1:8" x14ac:dyDescent="0.25">
      <c r="A10" s="2"/>
      <c r="B10" s="87" t="s">
        <v>113</v>
      </c>
      <c r="C10" s="88">
        <v>2015</v>
      </c>
      <c r="D10" s="88">
        <v>75</v>
      </c>
      <c r="E10" s="47">
        <v>12248231</v>
      </c>
      <c r="F10" s="47">
        <f>E10/D10</f>
        <v>163309.74666666667</v>
      </c>
      <c r="G10" s="70" t="s">
        <v>4</v>
      </c>
      <c r="H10" s="2"/>
    </row>
    <row r="11" spans="1:8" x14ac:dyDescent="0.25">
      <c r="A11" s="2"/>
      <c r="B11" s="87" t="s">
        <v>114</v>
      </c>
      <c r="C11" s="88">
        <v>2015</v>
      </c>
      <c r="D11" s="88">
        <v>10</v>
      </c>
      <c r="E11" s="47">
        <v>309968.86</v>
      </c>
      <c r="F11" s="47">
        <f t="shared" ref="F11:F42" si="0">E11/D11</f>
        <v>30996.885999999999</v>
      </c>
      <c r="G11" s="70" t="s">
        <v>4</v>
      </c>
      <c r="H11" s="2"/>
    </row>
    <row r="12" spans="1:8" x14ac:dyDescent="0.25">
      <c r="A12" s="2"/>
      <c r="B12" s="87" t="s">
        <v>115</v>
      </c>
      <c r="C12" s="88">
        <v>2015</v>
      </c>
      <c r="D12" s="88">
        <v>50</v>
      </c>
      <c r="E12" s="47">
        <v>6058387</v>
      </c>
      <c r="F12" s="47">
        <f t="shared" si="0"/>
        <v>121167.74</v>
      </c>
      <c r="G12" s="70" t="s">
        <v>4</v>
      </c>
      <c r="H12" s="2"/>
    </row>
    <row r="13" spans="1:8" x14ac:dyDescent="0.25">
      <c r="A13" s="2"/>
      <c r="B13" s="87" t="s">
        <v>116</v>
      </c>
      <c r="C13" s="88">
        <v>2015</v>
      </c>
      <c r="D13" s="88">
        <v>25</v>
      </c>
      <c r="E13" s="47">
        <v>6058387</v>
      </c>
      <c r="F13" s="47">
        <f t="shared" si="0"/>
        <v>242335.48</v>
      </c>
      <c r="G13" s="70" t="s">
        <v>4</v>
      </c>
      <c r="H13" s="2"/>
    </row>
    <row r="14" spans="1:8" x14ac:dyDescent="0.25">
      <c r="A14" s="2"/>
      <c r="B14" s="87" t="s">
        <v>117</v>
      </c>
      <c r="C14" s="88">
        <v>2015</v>
      </c>
      <c r="D14" s="88">
        <v>25</v>
      </c>
      <c r="E14" s="47">
        <v>6058387</v>
      </c>
      <c r="F14" s="47">
        <f t="shared" si="0"/>
        <v>242335.48</v>
      </c>
      <c r="G14" s="70" t="s">
        <v>4</v>
      </c>
      <c r="H14" s="2"/>
    </row>
    <row r="15" spans="1:8" x14ac:dyDescent="0.25">
      <c r="A15" s="2"/>
      <c r="B15" s="87" t="s">
        <v>118</v>
      </c>
      <c r="C15" s="88">
        <v>2015</v>
      </c>
      <c r="D15" s="88">
        <v>25</v>
      </c>
      <c r="E15" s="47">
        <v>3218520</v>
      </c>
      <c r="F15" s="47">
        <f t="shared" si="0"/>
        <v>128740.8</v>
      </c>
      <c r="G15" s="70" t="s">
        <v>4</v>
      </c>
      <c r="H15" s="2"/>
    </row>
    <row r="16" spans="1:8" x14ac:dyDescent="0.25">
      <c r="A16" s="2"/>
      <c r="B16" s="87" t="s">
        <v>114</v>
      </c>
      <c r="C16" s="88">
        <v>2015</v>
      </c>
      <c r="D16" s="88">
        <v>10</v>
      </c>
      <c r="E16" s="47">
        <v>3218520</v>
      </c>
      <c r="F16" s="47">
        <f t="shared" si="0"/>
        <v>321852</v>
      </c>
      <c r="G16" s="70" t="s">
        <v>4</v>
      </c>
      <c r="H16" s="2"/>
    </row>
    <row r="17" spans="1:8" x14ac:dyDescent="0.25">
      <c r="A17" s="2"/>
      <c r="B17" s="87" t="s">
        <v>119</v>
      </c>
      <c r="C17" s="88">
        <v>2015</v>
      </c>
      <c r="D17" s="88">
        <v>30</v>
      </c>
      <c r="E17" s="47">
        <v>315000</v>
      </c>
      <c r="F17" s="47">
        <f t="shared" si="0"/>
        <v>10500</v>
      </c>
      <c r="G17" s="70" t="s">
        <v>4</v>
      </c>
      <c r="H17" s="2"/>
    </row>
    <row r="18" spans="1:8" x14ac:dyDescent="0.25">
      <c r="A18" s="2"/>
      <c r="B18" s="87" t="s">
        <v>120</v>
      </c>
      <c r="C18" s="88">
        <v>2015</v>
      </c>
      <c r="D18" s="88">
        <v>15</v>
      </c>
      <c r="E18" s="47">
        <v>134714</v>
      </c>
      <c r="F18" s="47">
        <f t="shared" si="0"/>
        <v>8980.9333333333325</v>
      </c>
      <c r="G18" s="70" t="s">
        <v>4</v>
      </c>
      <c r="H18" s="2"/>
    </row>
    <row r="19" spans="1:8" x14ac:dyDescent="0.25">
      <c r="A19" s="2"/>
      <c r="B19" s="87" t="s">
        <v>121</v>
      </c>
      <c r="C19" s="88">
        <v>2015</v>
      </c>
      <c r="D19" s="88">
        <v>8</v>
      </c>
      <c r="E19" s="47">
        <v>791294.07</v>
      </c>
      <c r="F19" s="47">
        <f t="shared" si="0"/>
        <v>98911.758749999994</v>
      </c>
      <c r="G19" s="70" t="s">
        <v>4</v>
      </c>
      <c r="H19" s="2"/>
    </row>
    <row r="20" spans="1:8" x14ac:dyDescent="0.25">
      <c r="A20" s="2"/>
      <c r="B20" s="87" t="s">
        <v>122</v>
      </c>
      <c r="C20" s="88">
        <v>2015</v>
      </c>
      <c r="D20" s="88">
        <v>5</v>
      </c>
      <c r="E20" s="47">
        <v>254000</v>
      </c>
      <c r="F20" s="47">
        <f t="shared" si="0"/>
        <v>50800</v>
      </c>
      <c r="G20" s="70" t="s">
        <v>4</v>
      </c>
      <c r="H20" s="2"/>
    </row>
    <row r="21" spans="1:8" x14ac:dyDescent="0.25">
      <c r="A21" s="2"/>
      <c r="B21" s="87" t="s">
        <v>123</v>
      </c>
      <c r="C21" s="88">
        <v>2015</v>
      </c>
      <c r="D21" s="88">
        <v>5</v>
      </c>
      <c r="E21" s="47">
        <v>84768</v>
      </c>
      <c r="F21" s="47">
        <f t="shared" si="0"/>
        <v>16953.599999999999</v>
      </c>
      <c r="G21" s="70" t="s">
        <v>4</v>
      </c>
      <c r="H21" s="2"/>
    </row>
    <row r="22" spans="1:8" x14ac:dyDescent="0.25">
      <c r="A22" s="2"/>
      <c r="B22" s="87" t="s">
        <v>124</v>
      </c>
      <c r="C22" s="88">
        <v>2015</v>
      </c>
      <c r="D22" s="88">
        <v>75</v>
      </c>
      <c r="E22" s="47">
        <v>42178.18</v>
      </c>
      <c r="F22" s="47">
        <f t="shared" si="0"/>
        <v>562.3757333333333</v>
      </c>
      <c r="G22" s="70" t="s">
        <v>4</v>
      </c>
      <c r="H22" s="2"/>
    </row>
    <row r="23" spans="1:8" x14ac:dyDescent="0.25">
      <c r="A23" s="2"/>
      <c r="B23" s="87" t="s">
        <v>124</v>
      </c>
      <c r="C23" s="88">
        <v>2015</v>
      </c>
      <c r="D23" s="88">
        <v>75</v>
      </c>
      <c r="E23" s="47">
        <v>341742.57</v>
      </c>
      <c r="F23" s="47">
        <f t="shared" si="0"/>
        <v>4556.5676000000003</v>
      </c>
      <c r="G23" s="70" t="s">
        <v>4</v>
      </c>
      <c r="H23" s="2"/>
    </row>
    <row r="24" spans="1:8" x14ac:dyDescent="0.25">
      <c r="A24" s="2"/>
      <c r="B24" s="87" t="s">
        <v>124</v>
      </c>
      <c r="C24" s="88">
        <v>2015</v>
      </c>
      <c r="D24" s="88">
        <v>75</v>
      </c>
      <c r="E24" s="47">
        <v>736806.91</v>
      </c>
      <c r="F24" s="47">
        <f t="shared" si="0"/>
        <v>9824.0921333333335</v>
      </c>
      <c r="G24" s="70" t="s">
        <v>4</v>
      </c>
      <c r="H24" s="2"/>
    </row>
    <row r="25" spans="1:8" x14ac:dyDescent="0.25">
      <c r="A25" s="2"/>
      <c r="B25" s="87" t="s">
        <v>124</v>
      </c>
      <c r="C25" s="88">
        <v>2015</v>
      </c>
      <c r="D25" s="88">
        <v>75</v>
      </c>
      <c r="E25" s="47">
        <v>157142.64000000001</v>
      </c>
      <c r="F25" s="47">
        <f t="shared" si="0"/>
        <v>2095.2352000000001</v>
      </c>
      <c r="G25" s="70" t="s">
        <v>4</v>
      </c>
      <c r="H25" s="2"/>
    </row>
    <row r="26" spans="1:8" x14ac:dyDescent="0.25">
      <c r="A26" s="2"/>
      <c r="B26" s="87" t="s">
        <v>125</v>
      </c>
      <c r="C26" s="88">
        <v>2015</v>
      </c>
      <c r="D26" s="88">
        <v>25</v>
      </c>
      <c r="E26" s="47">
        <v>873061.24</v>
      </c>
      <c r="F26" s="47">
        <f t="shared" si="0"/>
        <v>34922.4496</v>
      </c>
      <c r="G26" s="70" t="s">
        <v>4</v>
      </c>
      <c r="H26" s="2"/>
    </row>
    <row r="27" spans="1:8" x14ac:dyDescent="0.25">
      <c r="A27" s="2"/>
      <c r="B27" s="87" t="s">
        <v>126</v>
      </c>
      <c r="C27" s="88">
        <v>2015</v>
      </c>
      <c r="D27" s="88">
        <v>15</v>
      </c>
      <c r="E27" s="47">
        <v>59275.89</v>
      </c>
      <c r="F27" s="47">
        <f t="shared" si="0"/>
        <v>3951.7260000000001</v>
      </c>
      <c r="G27" s="70" t="s">
        <v>4</v>
      </c>
      <c r="H27" s="2"/>
    </row>
    <row r="28" spans="1:8" x14ac:dyDescent="0.25">
      <c r="A28" s="2"/>
      <c r="B28" s="87" t="s">
        <v>119</v>
      </c>
      <c r="C28" s="88">
        <v>2015</v>
      </c>
      <c r="D28" s="88">
        <v>15</v>
      </c>
      <c r="E28" s="47">
        <v>35118.550000000003</v>
      </c>
      <c r="F28" s="47">
        <f t="shared" si="0"/>
        <v>2341.2366666666667</v>
      </c>
      <c r="G28" s="70" t="s">
        <v>4</v>
      </c>
      <c r="H28" s="2"/>
    </row>
    <row r="29" spans="1:8" x14ac:dyDescent="0.25">
      <c r="A29" s="2"/>
      <c r="B29" s="87" t="s">
        <v>127</v>
      </c>
      <c r="C29" s="88">
        <v>2015</v>
      </c>
      <c r="D29" s="88">
        <v>75</v>
      </c>
      <c r="E29" s="47">
        <v>946871.62</v>
      </c>
      <c r="F29" s="47">
        <f t="shared" si="0"/>
        <v>12624.954933333333</v>
      </c>
      <c r="G29" s="70" t="s">
        <v>4</v>
      </c>
      <c r="H29" s="2"/>
    </row>
    <row r="30" spans="1:8" x14ac:dyDescent="0.25">
      <c r="A30" s="2"/>
      <c r="B30" s="87" t="s">
        <v>128</v>
      </c>
      <c r="C30" s="88">
        <v>2015</v>
      </c>
      <c r="D30" s="88">
        <v>75</v>
      </c>
      <c r="E30" s="47">
        <v>49372.18</v>
      </c>
      <c r="F30" s="47">
        <f t="shared" si="0"/>
        <v>658.29573333333337</v>
      </c>
      <c r="G30" s="70" t="s">
        <v>4</v>
      </c>
      <c r="H30" s="2"/>
    </row>
    <row r="31" spans="1:8" x14ac:dyDescent="0.25">
      <c r="A31" s="2"/>
      <c r="B31" s="87" t="s">
        <v>129</v>
      </c>
      <c r="C31" s="88">
        <v>2015</v>
      </c>
      <c r="D31" s="88">
        <v>75</v>
      </c>
      <c r="E31" s="47">
        <v>945618.46</v>
      </c>
      <c r="F31" s="47">
        <f t="shared" si="0"/>
        <v>12608.246133333332</v>
      </c>
      <c r="G31" s="70" t="s">
        <v>4</v>
      </c>
      <c r="H31" s="2"/>
    </row>
    <row r="32" spans="1:8" x14ac:dyDescent="0.25">
      <c r="A32" s="2"/>
      <c r="B32" s="87" t="s">
        <v>124</v>
      </c>
      <c r="C32" s="88">
        <v>2015</v>
      </c>
      <c r="D32" s="88">
        <v>75</v>
      </c>
      <c r="E32" s="47">
        <v>1426920.23</v>
      </c>
      <c r="F32" s="47">
        <f t="shared" si="0"/>
        <v>19025.603066666667</v>
      </c>
      <c r="G32" s="70" t="s">
        <v>4</v>
      </c>
      <c r="H32" s="2"/>
    </row>
    <row r="33" spans="1:8" x14ac:dyDescent="0.25">
      <c r="A33" s="2"/>
      <c r="B33" s="87" t="s">
        <v>130</v>
      </c>
      <c r="C33" s="88">
        <v>2015</v>
      </c>
      <c r="D33" s="88">
        <v>75</v>
      </c>
      <c r="E33" s="47">
        <v>536280.79</v>
      </c>
      <c r="F33" s="47">
        <f t="shared" si="0"/>
        <v>7150.4105333333337</v>
      </c>
      <c r="G33" s="70" t="s">
        <v>4</v>
      </c>
      <c r="H33" s="2"/>
    </row>
    <row r="34" spans="1:8" x14ac:dyDescent="0.25">
      <c r="A34" s="2"/>
      <c r="B34" s="87" t="s">
        <v>124</v>
      </c>
      <c r="C34" s="88">
        <v>2015</v>
      </c>
      <c r="D34" s="88">
        <v>75</v>
      </c>
      <c r="E34" s="47">
        <v>3396852.26</v>
      </c>
      <c r="F34" s="47">
        <f t="shared" si="0"/>
        <v>45291.363466666662</v>
      </c>
      <c r="G34" s="70" t="s">
        <v>4</v>
      </c>
      <c r="H34" s="2"/>
    </row>
    <row r="35" spans="1:8" x14ac:dyDescent="0.25">
      <c r="A35" s="2"/>
      <c r="B35" s="87" t="s">
        <v>124</v>
      </c>
      <c r="C35" s="88">
        <v>2015</v>
      </c>
      <c r="D35" s="88">
        <v>75</v>
      </c>
      <c r="E35" s="47">
        <v>572893.26</v>
      </c>
      <c r="F35" s="47">
        <f t="shared" si="0"/>
        <v>7638.5767999999998</v>
      </c>
      <c r="G35" s="70" t="s">
        <v>4</v>
      </c>
      <c r="H35" s="2"/>
    </row>
    <row r="36" spans="1:8" x14ac:dyDescent="0.25">
      <c r="A36" s="2"/>
      <c r="B36" s="87" t="s">
        <v>124</v>
      </c>
      <c r="C36" s="88">
        <v>2015</v>
      </c>
      <c r="D36" s="88">
        <v>75</v>
      </c>
      <c r="E36" s="47">
        <v>282213.43</v>
      </c>
      <c r="F36" s="47">
        <f t="shared" si="0"/>
        <v>3762.8457333333331</v>
      </c>
      <c r="G36" s="70" t="s">
        <v>4</v>
      </c>
      <c r="H36" s="2"/>
    </row>
    <row r="37" spans="1:8" x14ac:dyDescent="0.25">
      <c r="A37" s="2"/>
      <c r="B37" s="87" t="s">
        <v>124</v>
      </c>
      <c r="C37" s="88">
        <v>2015</v>
      </c>
      <c r="D37" s="88">
        <v>75</v>
      </c>
      <c r="E37" s="47">
        <v>1439902.31</v>
      </c>
      <c r="F37" s="47">
        <f t="shared" si="0"/>
        <v>19198.697466666668</v>
      </c>
      <c r="G37" s="70" t="s">
        <v>4</v>
      </c>
      <c r="H37" s="2"/>
    </row>
    <row r="38" spans="1:8" x14ac:dyDescent="0.25">
      <c r="A38" s="2"/>
      <c r="B38" s="87" t="s">
        <v>124</v>
      </c>
      <c r="C38" s="88">
        <v>2015</v>
      </c>
      <c r="D38" s="88">
        <v>75</v>
      </c>
      <c r="E38" s="47">
        <v>486354.07</v>
      </c>
      <c r="F38" s="47">
        <f t="shared" si="0"/>
        <v>6484.7209333333331</v>
      </c>
      <c r="G38" s="70" t="s">
        <v>4</v>
      </c>
      <c r="H38" s="2"/>
    </row>
    <row r="39" spans="1:8" x14ac:dyDescent="0.25">
      <c r="A39" s="2"/>
      <c r="B39" s="87" t="s">
        <v>129</v>
      </c>
      <c r="C39" s="88">
        <v>2015</v>
      </c>
      <c r="D39" s="88">
        <v>75</v>
      </c>
      <c r="E39" s="47">
        <v>570321.26</v>
      </c>
      <c r="F39" s="47">
        <f t="shared" si="0"/>
        <v>7604.2834666666668</v>
      </c>
      <c r="G39" s="70" t="s">
        <v>4</v>
      </c>
      <c r="H39" s="2"/>
    </row>
    <row r="40" spans="1:8" x14ac:dyDescent="0.25">
      <c r="A40" s="2"/>
      <c r="B40" s="87" t="s">
        <v>124</v>
      </c>
      <c r="C40" s="88">
        <v>2015</v>
      </c>
      <c r="D40" s="88">
        <v>75</v>
      </c>
      <c r="E40" s="47">
        <v>86333.66</v>
      </c>
      <c r="F40" s="47">
        <f t="shared" si="0"/>
        <v>1151.1154666666666</v>
      </c>
      <c r="G40" s="70" t="s">
        <v>4</v>
      </c>
      <c r="H40" s="2"/>
    </row>
    <row r="41" spans="1:8" x14ac:dyDescent="0.25">
      <c r="A41" s="2"/>
      <c r="B41" s="87" t="s">
        <v>129</v>
      </c>
      <c r="C41" s="88">
        <v>2015</v>
      </c>
      <c r="D41" s="88">
        <v>75</v>
      </c>
      <c r="E41" s="47">
        <v>141305.07999999999</v>
      </c>
      <c r="F41" s="47">
        <f t="shared" si="0"/>
        <v>1884.0677333333331</v>
      </c>
      <c r="G41" s="70" t="s">
        <v>4</v>
      </c>
      <c r="H41" s="2"/>
    </row>
    <row r="42" spans="1:8" x14ac:dyDescent="0.25">
      <c r="A42" s="2"/>
      <c r="B42" s="87" t="s">
        <v>124</v>
      </c>
      <c r="C42" s="88">
        <v>2015</v>
      </c>
      <c r="D42" s="88">
        <v>75</v>
      </c>
      <c r="E42" s="47">
        <v>499807.05</v>
      </c>
      <c r="F42" s="47">
        <f t="shared" si="0"/>
        <v>6664.0940000000001</v>
      </c>
      <c r="G42" s="70" t="s">
        <v>4</v>
      </c>
      <c r="H42" s="2"/>
    </row>
    <row r="43" spans="1:8" x14ac:dyDescent="0.25">
      <c r="A43" s="2"/>
      <c r="B43" s="34" t="s">
        <v>131</v>
      </c>
      <c r="C43" s="35"/>
      <c r="D43" s="35"/>
      <c r="E43" s="36"/>
      <c r="F43" s="63">
        <f>SUM(F10:F42)</f>
        <v>1646885.3831500006</v>
      </c>
      <c r="G43" s="64" t="s">
        <v>4</v>
      </c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  <row r="60" spans="1:8" x14ac:dyDescent="0.25">
      <c r="A60" s="32"/>
      <c r="B60" s="32"/>
      <c r="C60" s="32"/>
      <c r="D60" s="32"/>
      <c r="E60" s="32"/>
      <c r="F60" s="32"/>
      <c r="G60" s="32"/>
      <c r="H60" s="32"/>
    </row>
    <row r="61" spans="1:8" x14ac:dyDescent="0.25">
      <c r="A61" s="32"/>
      <c r="B61" s="32"/>
      <c r="C61" s="32"/>
      <c r="D61" s="32"/>
      <c r="E61" s="32"/>
      <c r="F61" s="32"/>
      <c r="G61" s="32"/>
      <c r="H61" s="32"/>
    </row>
    <row r="62" spans="1:8" x14ac:dyDescent="0.25">
      <c r="A62" s="32"/>
      <c r="B62" s="32"/>
      <c r="C62" s="32"/>
      <c r="D62" s="32"/>
      <c r="E62" s="32"/>
      <c r="F62" s="32"/>
      <c r="G62" s="32"/>
      <c r="H62" s="32"/>
    </row>
    <row r="63" spans="1:8" x14ac:dyDescent="0.25">
      <c r="A63" s="32"/>
      <c r="B63" s="32"/>
      <c r="C63" s="32"/>
      <c r="D63" s="32"/>
      <c r="E63" s="32"/>
      <c r="F63" s="32"/>
      <c r="G63" s="32"/>
      <c r="H63" s="32"/>
    </row>
    <row r="64" spans="1:8" x14ac:dyDescent="0.25">
      <c r="A64" s="32"/>
      <c r="B64" s="32"/>
      <c r="C64" s="32"/>
      <c r="D64" s="32"/>
      <c r="E64" s="32"/>
      <c r="F64" s="32"/>
      <c r="G64" s="32"/>
      <c r="H64" s="32"/>
    </row>
    <row r="65" spans="1:8" x14ac:dyDescent="0.25">
      <c r="A65" s="32"/>
      <c r="B65" s="32"/>
      <c r="C65" s="32"/>
      <c r="D65" s="32"/>
      <c r="E65" s="32"/>
      <c r="F65" s="32"/>
      <c r="G65" s="32"/>
      <c r="H65" s="32"/>
    </row>
    <row r="66" spans="1:8" x14ac:dyDescent="0.25">
      <c r="A66" s="32"/>
      <c r="B66" s="32"/>
      <c r="C66" s="32"/>
      <c r="D66" s="32"/>
      <c r="E66" s="32"/>
      <c r="F66" s="32"/>
      <c r="G66" s="32"/>
      <c r="H66" s="32"/>
    </row>
    <row r="67" spans="1:8" x14ac:dyDescent="0.25">
      <c r="A67" s="32"/>
      <c r="B67" s="32"/>
      <c r="C67" s="32"/>
      <c r="D67" s="32"/>
      <c r="E67" s="32"/>
      <c r="F67" s="32"/>
      <c r="G67" s="32"/>
      <c r="H67" s="32"/>
    </row>
    <row r="68" spans="1:8" x14ac:dyDescent="0.25">
      <c r="A68" s="32"/>
      <c r="B68" s="32"/>
      <c r="C68" s="32"/>
      <c r="D68" s="32"/>
      <c r="E68" s="32"/>
      <c r="F68" s="32"/>
      <c r="G68" s="32"/>
      <c r="H68" s="32"/>
    </row>
    <row r="69" spans="1:8" x14ac:dyDescent="0.25">
      <c r="A69" s="32"/>
      <c r="B69" s="32"/>
      <c r="C69" s="32"/>
      <c r="D69" s="32"/>
      <c r="E69" s="32"/>
      <c r="F69" s="32"/>
      <c r="G69" s="32"/>
      <c r="H69" s="32"/>
    </row>
    <row r="70" spans="1:8" x14ac:dyDescent="0.25">
      <c r="A70" s="32"/>
      <c r="B70" s="32"/>
      <c r="C70" s="32"/>
      <c r="D70" s="32"/>
      <c r="E70" s="32"/>
      <c r="F70" s="32"/>
      <c r="G70" s="32"/>
      <c r="H70" s="32"/>
    </row>
    <row r="71" spans="1:8" x14ac:dyDescent="0.25">
      <c r="A71" s="32"/>
      <c r="B71" s="32"/>
      <c r="C71" s="32"/>
      <c r="D71" s="32"/>
      <c r="E71" s="32"/>
      <c r="F71" s="32"/>
      <c r="G71" s="32"/>
      <c r="H71" s="32"/>
    </row>
    <row r="72" spans="1:8" x14ac:dyDescent="0.25">
      <c r="A72" s="32"/>
      <c r="B72" s="32"/>
      <c r="C72" s="32"/>
      <c r="D72" s="32"/>
      <c r="E72" s="32"/>
      <c r="F72" s="32"/>
      <c r="G72" s="32"/>
      <c r="H72" s="32"/>
    </row>
    <row r="73" spans="1:8" x14ac:dyDescent="0.25">
      <c r="A73" s="32"/>
      <c r="B73" s="32"/>
      <c r="C73" s="32"/>
      <c r="D73" s="32"/>
      <c r="E73" s="32"/>
      <c r="F73" s="32"/>
      <c r="G73" s="32"/>
      <c r="H73" s="32"/>
    </row>
    <row r="74" spans="1:8" x14ac:dyDescent="0.25">
      <c r="A74" s="32"/>
      <c r="B74" s="32"/>
      <c r="C74" s="32"/>
      <c r="D74" s="32"/>
      <c r="E74" s="32"/>
      <c r="F74" s="32"/>
      <c r="G74" s="32"/>
      <c r="H74" s="32"/>
    </row>
    <row r="75" spans="1:8" x14ac:dyDescent="0.25">
      <c r="A75" s="32"/>
      <c r="B75" s="32"/>
      <c r="C75" s="32"/>
      <c r="D75" s="32"/>
      <c r="E75" s="32"/>
      <c r="F75" s="32"/>
      <c r="G75" s="32"/>
      <c r="H75" s="32"/>
    </row>
  </sheetData>
  <sheetProtection password="DFE9" sheet="1" objects="1" scenarios="1"/>
  <mergeCells count="4">
    <mergeCell ref="B43:E4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9" t="s">
        <v>7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92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18255000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15180300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3074700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90" t="s">
        <v>83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1202307.4099999999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641000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561307.40999999992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90" t="s">
        <v>93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109058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100000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9058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90" t="s">
        <v>87</v>
      </c>
      <c r="C26" s="91"/>
      <c r="D26" s="91"/>
      <c r="E26" s="91"/>
      <c r="F26" s="91"/>
      <c r="G26" s="91"/>
      <c r="H26" s="92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305833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621333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2015'!F43</f>
        <v>1646885.3831500006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2366604.7663000012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2018-08-09T14:44:27Z</dcterms:modified>
</cp:coreProperties>
</file>