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7285" yWindow="15" windowWidth="20415" windowHeight="1158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29" i="11" l="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30" i="11"/>
  <c r="F10" i="11"/>
  <c r="F31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8" i="2"/>
  <c r="E11" i="4" l="1"/>
  <c r="E15" i="4"/>
  <c r="E9" i="2"/>
  <c r="G9" i="8"/>
  <c r="E11" i="2" s="1"/>
  <c r="E10" i="4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<sst xmlns="http://schemas.openxmlformats.org/spreadsheetml/2006/main" count="272" uniqueCount="133">
  <si>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</si>
  <si>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</si>
  <si>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</si>
  <si>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</si>
  <si>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</si>
  <si>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</si>
  <si>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</si>
  <si>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</si>
  <si>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</si>
  <si>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</si>
  <si>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</si>
  <si>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</si>
  <si>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</si>
  <si>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</si>
  <si>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</si>
  <si>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</si>
  <si>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</si>
  <si>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</si>
  <si>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</si>
  <si>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</si>
  <si>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</si>
  <si>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</si>
  <si>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</si>
  <si>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</si>
  <si>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</si>
  <si>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</si>
  <si>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</si>
  <si>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</si>
  <si>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</si>
  <si>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</si>
  <si>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</si>
  <si>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</si>
  <si>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</si>
  <si>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</si>
  <si>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</si>
  <si>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</si>
  <si>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</si>
  <si>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</si>
  <si>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</si>
  <si>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</si>
  <si>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</si>
  <si>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</si>
  <si>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</si>
  <si>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</si>
  <si>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</si>
  <si>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</si>
  <si>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</si>
  <si>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</si>
  <si>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</si>
  <si>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</si>
  <si>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</si>
  <si>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</si>
  <si>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</si>
  <si>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</si>
  <si>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</si>
  <si>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</si>
  <si>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</si>
  <si>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</si>
  <si>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</si>
  <si>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</si>
  <si>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</si>
  <si>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</si>
  <si>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</si>
  <si>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</si>
  <si>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</si>
  <si>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</si>
  <si>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</si>
  <si>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</si>
  <si>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</si>
  <si>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</si>
  <si>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</si>
  <si>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</si>
  <si>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</si>
  <si>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</si>
  <si>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</si>
  <si>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</si>
  <si>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</si>
  <si>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</si>
  <si>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</si>
  <si>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</si>
  <si>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</si>
  <si>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</si>
  <si>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</si>
  <si>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</si>
  <si>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</si>
  <si>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</si>
  <si>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</si>
  <si>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</si>
  <si>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</si>
  <si>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</si>
  <si>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</si>
  <si>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</si>
  <si>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</si>
  <si>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</si>
  <si>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</si>
  <si>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</si>
  <si>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</si>
  <si>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</si>
  <si>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</si>
  <si>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</si>
  <si>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</si>
  <si>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</si>
  <si>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</si>
  <si>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</si>
  <si>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</si>
  <si>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</si>
  <si>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</si>
  <si>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</si>
  <si>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</si>
  <si>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</si>
  <si>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</si>
  <si>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</si>
  <si>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</si>
  <si>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Afregningsmålere, elektroniske ≤ Ø 110mm (Qn 10)</t>
  </si>
  <si>
    <t>Ledningsnet ≤ Ø50 mm</t>
  </si>
  <si>
    <t>Rentvandsbeholder  insitu støbt</t>
  </si>
  <si>
    <t>SRO anlæg</t>
  </si>
  <si>
    <t>Stik på ledningsnet, Konstruktioner</t>
  </si>
  <si>
    <t>Pumpe inkl. stigrør og forerørsforsejlinger mv.</t>
  </si>
  <si>
    <t>Ventiler på ledningsnet ≤ Ø50 mm</t>
  </si>
  <si>
    <t>Ventiler på Ø 50mm &lt; Ledningsnet ≤ Ø110 mm</t>
  </si>
  <si>
    <t>Ø 50mm &lt; Ledningsnet ≤ Ø110 mm</t>
  </si>
  <si>
    <t>Ø110 mm &lt; Ledningsnet ≤ Ø 250 mm</t>
  </si>
  <si>
    <t>Arbejdsplads</t>
  </si>
  <si>
    <t>Etageareal vandbehandlingsbygning</t>
  </si>
  <si>
    <t>Ventiler på Ø 250 mm &lt; Ledningsnet ≤ Ø 500mm</t>
  </si>
  <si>
    <t>Ø 250 mm &lt; Ledningsnet ≤ Ø 500mm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</si>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</sst>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97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6">
    <cellStyle name="Komma" xfId="1" builtinId="3"/>
    <cellStyle name="Link" xfId="3" builtinId="8"/>
    <cellStyle name="Normal" xfId="0" builtinId="0"/>
    <cellStyle name="Normal 12" xfId="2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="80" zoomScaleNormal="100" zoomScalePageLayoutView="8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9" t="s">
        <v>6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49889621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10874014</v>
      </c>
      <c r="F11" s="70" t="s">
        <v>4</v>
      </c>
      <c r="G11" s="62"/>
      <c r="H11" s="93"/>
      <c r="I11" s="2"/>
    </row>
    <row r="12" spans="1:9" x14ac:dyDescent="0.25">
      <c r="A12" s="2"/>
      <c r="B12" s="50" t="s">
        <v>50</v>
      </c>
      <c r="C12" s="45"/>
      <c r="D12" s="46"/>
      <c r="E12" s="47">
        <v>2377293</v>
      </c>
      <c r="F12" s="70" t="s">
        <v>4</v>
      </c>
      <c r="G12" s="51"/>
      <c r="H12" s="94"/>
      <c r="I12" s="2"/>
    </row>
    <row r="13" spans="1:9" x14ac:dyDescent="0.25">
      <c r="A13" s="2"/>
      <c r="B13" s="50" t="s">
        <v>51</v>
      </c>
      <c r="C13" s="45"/>
      <c r="D13" s="46"/>
      <c r="E13" s="47">
        <v>260610</v>
      </c>
      <c r="F13" s="70" t="s">
        <v>4</v>
      </c>
      <c r="G13" s="51"/>
      <c r="H13" s="94"/>
      <c r="I13" s="2"/>
    </row>
    <row r="14" spans="1:9" x14ac:dyDescent="0.25">
      <c r="A14" s="2"/>
      <c r="B14" s="50" t="s">
        <v>52</v>
      </c>
      <c r="C14" s="45"/>
      <c r="D14" s="46"/>
      <c r="E14" s="47">
        <v>799000</v>
      </c>
      <c r="F14" s="70" t="s">
        <v>4</v>
      </c>
      <c r="G14" s="51"/>
      <c r="H14" s="94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14310917</v>
      </c>
      <c r="F15" s="78" t="s">
        <v>4</v>
      </c>
      <c r="G15" s="51"/>
      <c r="H15" s="94"/>
      <c r="I15" s="2"/>
    </row>
    <row r="16" spans="1:9" x14ac:dyDescent="0.25">
      <c r="A16" s="2"/>
      <c r="B16" s="50" t="s">
        <v>54</v>
      </c>
      <c r="C16" s="45"/>
      <c r="D16" s="46"/>
      <c r="E16" s="47">
        <v>641830</v>
      </c>
      <c r="F16" s="70" t="s">
        <v>4</v>
      </c>
      <c r="G16" s="51"/>
      <c r="H16" s="94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4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4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641830</v>
      </c>
      <c r="F19" s="78" t="s">
        <v>4</v>
      </c>
      <c r="G19" s="51"/>
      <c r="H19" s="94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-5902346.5</v>
      </c>
      <c r="F20" s="70" t="s">
        <v>4</v>
      </c>
      <c r="G20" s="51"/>
      <c r="H20" s="94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-9880671.5700000003</v>
      </c>
      <c r="F21" s="70" t="s">
        <v>4</v>
      </c>
      <c r="G21" s="51"/>
      <c r="H21" s="94"/>
      <c r="I21" s="2"/>
    </row>
    <row r="22" spans="1:9" x14ac:dyDescent="0.25">
      <c r="A22" s="2"/>
      <c r="B22" s="50" t="s">
        <v>60</v>
      </c>
      <c r="C22" s="45"/>
      <c r="D22" s="46"/>
      <c r="E22" s="47">
        <v>-1415211.45</v>
      </c>
      <c r="F22" s="70" t="s">
        <v>4</v>
      </c>
      <c r="G22" s="51"/>
      <c r="H22" s="94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4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4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4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4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-17198229.52</v>
      </c>
      <c r="F27" s="78" t="s">
        <v>4</v>
      </c>
      <c r="G27" s="52"/>
      <c r="H27" s="95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-2245482.5199999996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6" t="s">
        <v>128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129</v>
      </c>
      <c r="C32" s="38"/>
      <c r="D32" s="39"/>
      <c r="E32" s="47">
        <v>51388811</v>
      </c>
      <c r="F32" s="70" t="s">
        <v>4</v>
      </c>
      <c r="G32" s="62"/>
      <c r="H32" s="93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4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37657</v>
      </c>
      <c r="F34" s="70" t="s">
        <v>4</v>
      </c>
      <c r="G34" s="52"/>
      <c r="H34" s="95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51426468</v>
      </c>
      <c r="F35" s="78" t="s">
        <v>4</v>
      </c>
      <c r="G35" s="57">
        <f>-E35</f>
        <v>-51426468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-1536847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47345335.51758071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20622564.914270539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390274.63407538354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357006.54012277361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46598054.343382552</v>
      </c>
      <c r="F13" s="58" t="s">
        <v>4</v>
      </c>
      <c r="G13" s="57">
        <f>E13</f>
        <v>46598054.343382552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-385070</v>
      </c>
      <c r="F15" s="58" t="s">
        <v>4</v>
      </c>
      <c r="G15" s="57">
        <f>E15</f>
        <v>-385070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1280901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-29983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36936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234403.98095848586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1522257.980958486</v>
      </c>
      <c r="F21" s="58" t="s">
        <v>4</v>
      </c>
      <c r="G21" s="57">
        <f>E21</f>
        <v>1522257.980958486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-1536847</v>
      </c>
      <c r="F23" s="58" t="s">
        <v>4</v>
      </c>
      <c r="G23" s="57">
        <f>E23</f>
        <v>-1536847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46198395.324341036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46598054.343382552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10081032.791475533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15892800.390535161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20622564.914270539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591795.29016095842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384165.43753618799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355945.00521950191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46449739.190787822</v>
      </c>
      <c r="F16" s="58" t="s">
        <v>4</v>
      </c>
      <c r="G16" s="57">
        <f>E16</f>
        <v>46449739.190787822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-385070</v>
      </c>
      <c r="F18" s="58" t="s">
        <v>4</v>
      </c>
      <c r="G18" s="57">
        <f>E18</f>
        <v>-385070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46064669.190787822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10443057.58097716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16279713.022333011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20622564.914270539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47345335.51758071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26722770.603310172</v>
      </c>
      <c r="H9" s="70" t="s">
        <v>4</v>
      </c>
      <c r="I9" s="2"/>
    </row>
    <row r="10" spans="1:9" x14ac:dyDescent="0.25">
      <c r="A10" s="2"/>
      <c r="B10" s="50" t="s">
        <v>131</v>
      </c>
      <c r="C10" s="45"/>
      <c r="D10" s="45"/>
      <c r="E10" s="45"/>
      <c r="F10" s="46"/>
      <c r="G10" s="47">
        <v>112926.82836863998</v>
      </c>
      <c r="H10" s="70" t="s">
        <v>4</v>
      </c>
      <c r="I10" s="2"/>
    </row>
    <row r="11" spans="1:9" x14ac:dyDescent="0.25">
      <c r="A11" s="2"/>
      <c r="B11" s="50" t="s">
        <v>132</v>
      </c>
      <c r="C11" s="45"/>
      <c r="D11" s="45"/>
      <c r="E11" s="45"/>
      <c r="F11" s="46"/>
      <c r="G11" s="47">
        <f>$G$9-$G$10</f>
        <v>26609843.77494153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1.4666551122066522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390274.63407538354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10443057.58097716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208861.15161954321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16279713.022333011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9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148145.38850323041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357006.54012277361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-4886313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-3346033</v>
      </c>
      <c r="H10" s="70" t="s">
        <v>4</v>
      </c>
      <c r="I10" s="2"/>
    </row>
    <row r="11" spans="1:9" x14ac:dyDescent="0.25">
      <c r="A11" s="2"/>
      <c r="B11" s="80" t="s">
        <v>91</v>
      </c>
      <c r="C11" s="81"/>
      <c r="D11" s="81"/>
      <c r="E11" s="81"/>
      <c r="F11" s="82"/>
      <c r="G11" s="83">
        <v>-1540280</v>
      </c>
      <c r="H11" s="84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-385070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3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5" t="s">
        <v>0</v>
      </c>
      <c r="C9" s="58" t="s">
        <v>1</v>
      </c>
      <c r="D9" s="85" t="s">
        <v>2</v>
      </c>
      <c r="E9" s="85" t="s">
        <v>79</v>
      </c>
      <c r="F9" s="86" t="s">
        <v>3</v>
      </c>
      <c r="G9" s="86"/>
      <c r="H9" s="2"/>
    </row>
    <row r="10" spans="1:8" x14ac:dyDescent="0.25">
      <c r="A10" s="2"/>
      <c r="B10" s="87" t="s">
        <v>113</v>
      </c>
      <c r="C10" s="88">
        <v>2015</v>
      </c>
      <c r="D10" s="88">
        <v>10</v>
      </c>
      <c r="E10" s="47">
        <v>2266821.09</v>
      </c>
      <c r="F10" s="47">
        <f>E10/D10</f>
        <v>226682.109</v>
      </c>
      <c r="G10" s="70" t="s">
        <v>4</v>
      </c>
      <c r="H10" s="2"/>
    </row>
    <row r="11" spans="1:8" x14ac:dyDescent="0.25">
      <c r="A11" s="2"/>
      <c r="B11" s="87" t="s">
        <v>114</v>
      </c>
      <c r="C11" s="88">
        <v>2015</v>
      </c>
      <c r="D11" s="88">
        <v>75</v>
      </c>
      <c r="E11" s="47">
        <v>557479.34</v>
      </c>
      <c r="F11" s="47">
        <f t="shared" ref="F11:F30" si="0">E11/D11</f>
        <v>7433.0578666666661</v>
      </c>
      <c r="G11" s="70" t="s">
        <v>4</v>
      </c>
      <c r="H11" s="2"/>
    </row>
    <row r="12" spans="1:8" x14ac:dyDescent="0.25">
      <c r="A12" s="2"/>
      <c r="B12" s="87" t="s">
        <v>115</v>
      </c>
      <c r="C12" s="88">
        <v>2015</v>
      </c>
      <c r="D12" s="88">
        <v>50</v>
      </c>
      <c r="E12" s="47">
        <v>487060.75</v>
      </c>
      <c r="F12" s="47">
        <f t="shared" si="0"/>
        <v>9741.2150000000001</v>
      </c>
      <c r="G12" s="70" t="s">
        <v>4</v>
      </c>
      <c r="H12" s="2"/>
    </row>
    <row r="13" spans="1:8" x14ac:dyDescent="0.25">
      <c r="A13" s="2"/>
      <c r="B13" s="87" t="s">
        <v>116</v>
      </c>
      <c r="C13" s="88">
        <v>2015</v>
      </c>
      <c r="D13" s="88">
        <v>10</v>
      </c>
      <c r="E13" s="47">
        <v>146118.22</v>
      </c>
      <c r="F13" s="47">
        <f t="shared" si="0"/>
        <v>14611.822</v>
      </c>
      <c r="G13" s="70" t="s">
        <v>4</v>
      </c>
      <c r="H13" s="2"/>
    </row>
    <row r="14" spans="1:8" x14ac:dyDescent="0.25">
      <c r="A14" s="2"/>
      <c r="B14" s="87" t="s">
        <v>117</v>
      </c>
      <c r="C14" s="88">
        <v>2015</v>
      </c>
      <c r="D14" s="88">
        <v>75</v>
      </c>
      <c r="E14" s="47">
        <v>1029442.77</v>
      </c>
      <c r="F14" s="47">
        <f t="shared" si="0"/>
        <v>13725.9036</v>
      </c>
      <c r="G14" s="70" t="s">
        <v>4</v>
      </c>
      <c r="H14" s="2"/>
    </row>
    <row r="15" spans="1:8" x14ac:dyDescent="0.25">
      <c r="A15" s="2"/>
      <c r="B15" s="87" t="s">
        <v>118</v>
      </c>
      <c r="C15" s="88">
        <v>2015</v>
      </c>
      <c r="D15" s="88">
        <v>15</v>
      </c>
      <c r="E15" s="47">
        <v>42216.47</v>
      </c>
      <c r="F15" s="47">
        <f t="shared" si="0"/>
        <v>2814.4313333333334</v>
      </c>
      <c r="G15" s="70" t="s">
        <v>4</v>
      </c>
      <c r="H15" s="2"/>
    </row>
    <row r="16" spans="1:8" x14ac:dyDescent="0.25">
      <c r="A16" s="2"/>
      <c r="B16" s="87" t="s">
        <v>119</v>
      </c>
      <c r="C16" s="88">
        <v>2015</v>
      </c>
      <c r="D16" s="88">
        <v>75</v>
      </c>
      <c r="E16" s="47">
        <v>1411651.46</v>
      </c>
      <c r="F16" s="47">
        <f t="shared" si="0"/>
        <v>18822.019466666665</v>
      </c>
      <c r="G16" s="70" t="s">
        <v>4</v>
      </c>
      <c r="H16" s="2"/>
    </row>
    <row r="17" spans="1:8" x14ac:dyDescent="0.25">
      <c r="A17" s="2"/>
      <c r="B17" s="87" t="s">
        <v>120</v>
      </c>
      <c r="C17" s="88">
        <v>2015</v>
      </c>
      <c r="D17" s="88">
        <v>75</v>
      </c>
      <c r="E17" s="47">
        <v>25978.33</v>
      </c>
      <c r="F17" s="47">
        <f t="shared" si="0"/>
        <v>346.37773333333337</v>
      </c>
      <c r="G17" s="70" t="s">
        <v>4</v>
      </c>
      <c r="H17" s="2"/>
    </row>
    <row r="18" spans="1:8" x14ac:dyDescent="0.25">
      <c r="A18" s="2"/>
      <c r="B18" s="87" t="s">
        <v>121</v>
      </c>
      <c r="C18" s="88">
        <v>2015</v>
      </c>
      <c r="D18" s="88">
        <v>75</v>
      </c>
      <c r="E18" s="47">
        <v>3747251.09</v>
      </c>
      <c r="F18" s="47">
        <f t="shared" si="0"/>
        <v>49963.347866666663</v>
      </c>
      <c r="G18" s="70" t="s">
        <v>4</v>
      </c>
      <c r="H18" s="2"/>
    </row>
    <row r="19" spans="1:8" x14ac:dyDescent="0.25">
      <c r="A19" s="2"/>
      <c r="B19" s="87" t="s">
        <v>122</v>
      </c>
      <c r="C19" s="88">
        <v>2015</v>
      </c>
      <c r="D19" s="88">
        <v>75</v>
      </c>
      <c r="E19" s="47">
        <v>409844.87</v>
      </c>
      <c r="F19" s="47">
        <f t="shared" si="0"/>
        <v>5464.5982666666669</v>
      </c>
      <c r="G19" s="70" t="s">
        <v>4</v>
      </c>
      <c r="H19" s="2"/>
    </row>
    <row r="20" spans="1:8" x14ac:dyDescent="0.25">
      <c r="A20" s="2"/>
      <c r="B20" s="87" t="s">
        <v>123</v>
      </c>
      <c r="C20" s="88">
        <v>2015</v>
      </c>
      <c r="D20" s="88">
        <v>5</v>
      </c>
      <c r="E20" s="47">
        <v>723271.93</v>
      </c>
      <c r="F20" s="47">
        <f t="shared" si="0"/>
        <v>144654.386</v>
      </c>
      <c r="G20" s="70" t="s">
        <v>4</v>
      </c>
      <c r="H20" s="2"/>
    </row>
    <row r="21" spans="1:8" x14ac:dyDescent="0.25">
      <c r="A21" s="2"/>
      <c r="B21" s="87" t="s">
        <v>124</v>
      </c>
      <c r="C21" s="88">
        <v>2015</v>
      </c>
      <c r="D21" s="88">
        <v>39</v>
      </c>
      <c r="E21" s="47">
        <v>80372.22</v>
      </c>
      <c r="F21" s="47">
        <f t="shared" si="0"/>
        <v>2060.8261538461538</v>
      </c>
      <c r="G21" s="70" t="s">
        <v>4</v>
      </c>
      <c r="H21" s="2"/>
    </row>
    <row r="22" spans="1:8" x14ac:dyDescent="0.25">
      <c r="A22" s="2"/>
      <c r="B22" s="87" t="s">
        <v>114</v>
      </c>
      <c r="C22" s="88">
        <v>2015</v>
      </c>
      <c r="D22" s="88">
        <v>70</v>
      </c>
      <c r="E22" s="47">
        <v>35002.589999999997</v>
      </c>
      <c r="F22" s="47">
        <f t="shared" si="0"/>
        <v>500.03699999999998</v>
      </c>
      <c r="G22" s="70" t="s">
        <v>4</v>
      </c>
      <c r="H22" s="2"/>
    </row>
    <row r="23" spans="1:8" x14ac:dyDescent="0.25">
      <c r="A23" s="2"/>
      <c r="B23" s="87" t="s">
        <v>117</v>
      </c>
      <c r="C23" s="88">
        <v>2015</v>
      </c>
      <c r="D23" s="88">
        <v>60</v>
      </c>
      <c r="E23" s="47">
        <v>16828.330000000002</v>
      </c>
      <c r="F23" s="47">
        <f t="shared" si="0"/>
        <v>280.47216666666668</v>
      </c>
      <c r="G23" s="70" t="s">
        <v>4</v>
      </c>
      <c r="H23" s="2"/>
    </row>
    <row r="24" spans="1:8" x14ac:dyDescent="0.25">
      <c r="A24" s="2"/>
      <c r="B24" s="87" t="s">
        <v>117</v>
      </c>
      <c r="C24" s="88">
        <v>2015</v>
      </c>
      <c r="D24" s="88">
        <v>63</v>
      </c>
      <c r="E24" s="47">
        <v>2779.64</v>
      </c>
      <c r="F24" s="47">
        <f t="shared" si="0"/>
        <v>44.121269841269836</v>
      </c>
      <c r="G24" s="70" t="s">
        <v>4</v>
      </c>
      <c r="H24" s="2"/>
    </row>
    <row r="25" spans="1:8" x14ac:dyDescent="0.25">
      <c r="A25" s="2"/>
      <c r="B25" s="87" t="s">
        <v>117</v>
      </c>
      <c r="C25" s="88">
        <v>2015</v>
      </c>
      <c r="D25" s="88">
        <v>70</v>
      </c>
      <c r="E25" s="47">
        <v>1283.1300000000001</v>
      </c>
      <c r="F25" s="47">
        <f t="shared" si="0"/>
        <v>18.330428571428573</v>
      </c>
      <c r="G25" s="70" t="s">
        <v>4</v>
      </c>
      <c r="H25" s="2"/>
    </row>
    <row r="26" spans="1:8" x14ac:dyDescent="0.25">
      <c r="A26" s="2"/>
      <c r="B26" s="87" t="s">
        <v>119</v>
      </c>
      <c r="C26" s="88">
        <v>2015</v>
      </c>
      <c r="D26" s="88">
        <v>60</v>
      </c>
      <c r="E26" s="47">
        <v>22964.46</v>
      </c>
      <c r="F26" s="47">
        <f t="shared" si="0"/>
        <v>382.74099999999999</v>
      </c>
      <c r="G26" s="70" t="s">
        <v>4</v>
      </c>
      <c r="H26" s="2"/>
    </row>
    <row r="27" spans="1:8" x14ac:dyDescent="0.25">
      <c r="A27" s="2"/>
      <c r="B27" s="87" t="s">
        <v>119</v>
      </c>
      <c r="C27" s="88">
        <v>2015</v>
      </c>
      <c r="D27" s="88">
        <v>63</v>
      </c>
      <c r="E27" s="47">
        <v>11379.54</v>
      </c>
      <c r="F27" s="47">
        <f t="shared" si="0"/>
        <v>180.62761904761905</v>
      </c>
      <c r="G27" s="70" t="s">
        <v>4</v>
      </c>
      <c r="H27" s="2"/>
    </row>
    <row r="28" spans="1:8" x14ac:dyDescent="0.25">
      <c r="A28" s="2"/>
      <c r="B28" s="87" t="s">
        <v>125</v>
      </c>
      <c r="C28" s="88">
        <v>2015</v>
      </c>
      <c r="D28" s="88">
        <v>70</v>
      </c>
      <c r="E28" s="47">
        <v>2101.0500000000002</v>
      </c>
      <c r="F28" s="47">
        <f t="shared" si="0"/>
        <v>30.015000000000004</v>
      </c>
      <c r="G28" s="70" t="s">
        <v>4</v>
      </c>
      <c r="H28" s="2"/>
    </row>
    <row r="29" spans="1:8" x14ac:dyDescent="0.25">
      <c r="A29" s="2"/>
      <c r="B29" s="87" t="s">
        <v>126</v>
      </c>
      <c r="C29" s="88">
        <v>2015</v>
      </c>
      <c r="D29" s="88">
        <v>50</v>
      </c>
      <c r="E29" s="47">
        <v>111024.76</v>
      </c>
      <c r="F29" s="47">
        <f t="shared" si="0"/>
        <v>2220.4951999999998</v>
      </c>
      <c r="G29" s="70" t="s">
        <v>4</v>
      </c>
      <c r="H29" s="2"/>
    </row>
    <row r="30" spans="1:8" x14ac:dyDescent="0.25">
      <c r="A30" s="2"/>
      <c r="B30" s="87" t="s">
        <v>121</v>
      </c>
      <c r="C30" s="88">
        <v>2015</v>
      </c>
      <c r="D30" s="88">
        <v>63</v>
      </c>
      <c r="E30" s="47">
        <v>40418.06</v>
      </c>
      <c r="F30" s="47">
        <f t="shared" si="0"/>
        <v>641.55650793650796</v>
      </c>
      <c r="G30" s="70" t="s">
        <v>4</v>
      </c>
      <c r="H30" s="2"/>
    </row>
    <row r="31" spans="1:8" x14ac:dyDescent="0.25">
      <c r="A31" s="2"/>
      <c r="B31" s="34" t="s">
        <v>127</v>
      </c>
      <c r="C31" s="35"/>
      <c r="D31" s="35"/>
      <c r="E31" s="36"/>
      <c r="F31" s="63">
        <f>SUM(F10:F30)</f>
        <v>500618.49047924293</v>
      </c>
      <c r="G31" s="64" t="s">
        <v>4</v>
      </c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  <row r="60" spans="1:8" x14ac:dyDescent="0.25">
      <c r="A60" s="32"/>
      <c r="B60" s="32"/>
      <c r="C60" s="32"/>
      <c r="D60" s="32"/>
      <c r="E60" s="32"/>
      <c r="F60" s="32"/>
      <c r="G60" s="32"/>
      <c r="H60" s="32"/>
    </row>
    <row r="61" spans="1:8" x14ac:dyDescent="0.25">
      <c r="A61" s="32"/>
      <c r="B61" s="32"/>
      <c r="C61" s="32"/>
      <c r="D61" s="32"/>
      <c r="E61" s="32"/>
      <c r="F61" s="32"/>
      <c r="G61" s="32"/>
      <c r="H61" s="32"/>
    </row>
    <row r="62" spans="1:8" x14ac:dyDescent="0.25">
      <c r="A62" s="32"/>
      <c r="B62" s="32"/>
      <c r="C62" s="32"/>
      <c r="D62" s="32"/>
      <c r="E62" s="32"/>
      <c r="F62" s="32"/>
      <c r="G62" s="32"/>
      <c r="H62" s="32"/>
    </row>
    <row r="63" spans="1:8" x14ac:dyDescent="0.25">
      <c r="A63" s="32"/>
      <c r="B63" s="32"/>
      <c r="C63" s="32"/>
      <c r="D63" s="32"/>
      <c r="E63" s="32"/>
      <c r="F63" s="32"/>
      <c r="G63" s="32"/>
      <c r="H63" s="32"/>
    </row>
  </sheetData>
  <sheetProtection password="DFE9" sheet="1" objects="1" scenarios="1"/>
  <mergeCells count="4">
    <mergeCell ref="B31:E3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9" t="s">
        <v>7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92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20607151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19326250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1280901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90" t="s">
        <v>83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1210017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1240000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-29983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90" t="s">
        <v>93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111936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75000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36936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90" t="s">
        <v>87</v>
      </c>
      <c r="C26" s="91"/>
      <c r="D26" s="91"/>
      <c r="E26" s="91"/>
      <c r="F26" s="91"/>
      <c r="G26" s="91"/>
      <c r="H26" s="92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384500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382333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2015'!F31</f>
        <v>500618.49047924293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234403.98095848586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2016-08-22T11:12:41Z</cp:lastPrinted>
  <dcterms:created xsi:type="dcterms:W3CDTF">2016-06-02T08:51:18Z</dcterms:created>
  <dcterms:modified xsi:type="dcterms:W3CDTF">2018-08-10T08:16:18Z</dcterms:modified>
</cp:coreProperties>
</file>