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5995" yWindow="135" windowWidth="20220" windowHeight="11355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33" i="11"/>
  <c r="F10" i="11"/>
  <c r="F34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<sst xmlns="http://schemas.openxmlformats.org/spreadsheetml/2006/main" count="278" uniqueCount="132">
  <si>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</si>
  <si>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</si>
  <si>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</si>
  <si>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</si>
  <si>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</si>
  <si>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</si>
  <si>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</si>
  <si>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</si>
  <si>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</si>
  <si>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</si>
  <si>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</si>
  <si>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</si>
  <si>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</si>
  <si>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</si>
  <si>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</si>
  <si>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</si>
  <si>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</si>
  <si>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</si>
  <si>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</si>
  <si>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</si>
  <si>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</si>
  <si>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</si>
  <si>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</si>
  <si>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</si>
  <si>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</si>
  <si>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</si>
  <si>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</si>
  <si>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</si>
  <si>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</si>
  <si>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</si>
  <si>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</si>
  <si>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</si>
  <si>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</si>
  <si>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</si>
  <si>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</si>
  <si>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</si>
  <si>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</si>
  <si>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</si>
  <si>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</si>
  <si>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</si>
  <si>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</si>
  <si>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</si>
  <si>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</si>
  <si>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</si>
  <si>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</si>
  <si>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</si>
  <si>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</si>
  <si>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</si>
  <si>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</si>
  <si>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</si>
  <si>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</si>
  <si>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</si>
  <si>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</si>
  <si>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</si>
  <si>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</si>
  <si>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</si>
  <si>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</si>
  <si>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</si>
  <si>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</si>
  <si>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</si>
  <si>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</si>
  <si>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</si>
  <si>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</si>
  <si>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</si>
  <si>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</si>
  <si>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</si>
  <si>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</si>
  <si>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</si>
  <si>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</si>
  <si>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</si>
  <si>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</si>
  <si>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</si>
  <si>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</si>
  <si>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</si>
  <si>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</si>
  <si>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</si>
  <si>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</si>
  <si>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</si>
  <si>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</si>
  <si>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</si>
  <si>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</si>
  <si>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</si>
  <si>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</si>
  <si>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</si>
  <si>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</si>
  <si>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</si>
  <si>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</si>
  <si>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</si>
  <si>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</si>
  <si>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</si>
  <si>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</si>
  <si>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</si>
  <si>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</si>
  <si>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</si>
  <si>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</si>
  <si>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</si>
  <si>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</si>
  <si>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</si>
  <si>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</si>
  <si>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</si>
  <si>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</si>
  <si>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</si>
  <si>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</si>
  <si>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</si>
  <si>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</si>
  <si>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</si>
  <si>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</si>
  <si>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</si>
  <si>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</si>
  <si>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</si>
  <si>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</si>
  <si>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</si>
  <si>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</si>
  <si>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</si>
  <si>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Stik på ledningsnet, Konstruktioner</t>
  </si>
  <si>
    <t>Etageareal vandbehandlingsbygning</t>
  </si>
  <si>
    <t>Filteranlæg, åbne filtre, enkelt filtrering, Mek./EL</t>
  </si>
  <si>
    <t>Pumpestation (inkl. evt. hydrofor)/trykforøger, Konstruktioner</t>
  </si>
  <si>
    <t>Boring (inkl. etablering, forerør, filter og prøvepumpning)</t>
  </si>
  <si>
    <t>Udpumpningsanlæg, Freqvensomformer</t>
  </si>
  <si>
    <t>Ø110 mm &lt; Ledningsnet ≤ Ø 250 mm</t>
  </si>
  <si>
    <t>SRO-brønd/kvarterbrønd/sektionsbrønd, Konstruktioner</t>
  </si>
  <si>
    <t>Ø 50mm &lt; Ledningsnet ≤ Ø110 mm</t>
  </si>
  <si>
    <t>Ledningsnet ≤ Ø50 mm</t>
  </si>
  <si>
    <t>Ventiler på Ø 50mm &lt; Ledningsnet ≤ Ø110 mm</t>
  </si>
  <si>
    <t>Ø 250 mm &lt; Ledningsnet ≤ Ø 500mm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</si>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</sst>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7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0" borderId="0" xfId="4" applyNumberFormat="1" applyFont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2" fontId="8" fillId="10" borderId="1" xfId="0" applyNumberFormat="1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6">
    <cellStyle name="Komma" xfId="1" builtinId="3"/>
    <cellStyle name="Link" xfId="3" builtinId="8"/>
    <cellStyle name="Normal" xfId="0" builtinId="0"/>
    <cellStyle name="Normal 12" xfId="2"/>
    <cellStyle name="Normal 2" xfId="4"/>
    <cellStyle name="Procent 2" xf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9" t="s">
        <v>6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62135357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20292534</v>
      </c>
      <c r="F11" s="70" t="s">
        <v>4</v>
      </c>
      <c r="G11" s="62"/>
      <c r="H11" s="93"/>
      <c r="I11" s="2"/>
    </row>
    <row r="12" spans="1:9" x14ac:dyDescent="0.25">
      <c r="A12" s="2"/>
      <c r="B12" s="50" t="s">
        <v>50</v>
      </c>
      <c r="C12" s="45"/>
      <c r="D12" s="46"/>
      <c r="E12" s="47">
        <v>5026561</v>
      </c>
      <c r="F12" s="70" t="s">
        <v>4</v>
      </c>
      <c r="G12" s="51"/>
      <c r="H12" s="94"/>
      <c r="I12" s="2"/>
    </row>
    <row r="13" spans="1:9" x14ac:dyDescent="0.25">
      <c r="A13" s="2"/>
      <c r="B13" s="50" t="s">
        <v>51</v>
      </c>
      <c r="C13" s="45"/>
      <c r="D13" s="46"/>
      <c r="E13" s="47">
        <v>345954</v>
      </c>
      <c r="F13" s="70" t="s">
        <v>4</v>
      </c>
      <c r="G13" s="51"/>
      <c r="H13" s="94"/>
      <c r="I13" s="2"/>
    </row>
    <row r="14" spans="1:9" x14ac:dyDescent="0.25">
      <c r="A14" s="2"/>
      <c r="B14" s="50" t="s">
        <v>52</v>
      </c>
      <c r="C14" s="45"/>
      <c r="D14" s="46"/>
      <c r="E14" s="47">
        <v>911260</v>
      </c>
      <c r="F14" s="70" t="s">
        <v>4</v>
      </c>
      <c r="G14" s="51"/>
      <c r="H14" s="94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26576309</v>
      </c>
      <c r="F15" s="78" t="s">
        <v>4</v>
      </c>
      <c r="G15" s="51"/>
      <c r="H15" s="94"/>
      <c r="I15" s="2"/>
    </row>
    <row r="16" spans="1:9" x14ac:dyDescent="0.25">
      <c r="A16" s="2"/>
      <c r="B16" s="50" t="s">
        <v>54</v>
      </c>
      <c r="C16" s="45"/>
      <c r="D16" s="46"/>
      <c r="E16" s="47">
        <v>1749185</v>
      </c>
      <c r="F16" s="70" t="s">
        <v>4</v>
      </c>
      <c r="G16" s="51"/>
      <c r="H16" s="94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4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4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1749185</v>
      </c>
      <c r="F19" s="78" t="s">
        <v>4</v>
      </c>
      <c r="G19" s="51"/>
      <c r="H19" s="94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-15588313</v>
      </c>
      <c r="F20" s="70" t="s">
        <v>4</v>
      </c>
      <c r="G20" s="51"/>
      <c r="H20" s="94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-4442623</v>
      </c>
      <c r="F21" s="70" t="s">
        <v>4</v>
      </c>
      <c r="G21" s="51"/>
      <c r="H21" s="94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4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4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4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4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4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-20030936</v>
      </c>
      <c r="F27" s="78" t="s">
        <v>4</v>
      </c>
      <c r="G27" s="52"/>
      <c r="H27" s="95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8294558</v>
      </c>
      <c r="F28" s="78" t="s">
        <v>4</v>
      </c>
      <c r="G28" s="1">
        <f>IF(E28&lt;0,0,-E28)</f>
        <v>-8294558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6" t="s">
        <v>127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128</v>
      </c>
      <c r="C32" s="38"/>
      <c r="D32" s="39"/>
      <c r="E32" s="47">
        <v>53622352.450000003</v>
      </c>
      <c r="F32" s="70" t="s">
        <v>4</v>
      </c>
      <c r="G32" s="62"/>
      <c r="H32" s="93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4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45783.05</v>
      </c>
      <c r="F34" s="70" t="s">
        <v>4</v>
      </c>
      <c r="G34" s="52"/>
      <c r="H34" s="95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53668135.5</v>
      </c>
      <c r="F35" s="78" t="s">
        <v>4</v>
      </c>
      <c r="G35" s="57">
        <f>-E35</f>
        <v>-53668135.5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172663.5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74012467.551805541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24309799.78654661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579014.60528873501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639237.84076655505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72794215.105750263</v>
      </c>
      <c r="F13" s="58" t="s">
        <v>4</v>
      </c>
      <c r="G13" s="57">
        <f>E13</f>
        <v>72794215.105750263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222082.5</v>
      </c>
      <c r="F15" s="58" t="s">
        <v>4</v>
      </c>
      <c r="G15" s="57">
        <f>E15</f>
        <v>222082.5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1977860.8000000007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517823.93999999994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717109.56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-29462.924133333378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3183331.3758666674</v>
      </c>
      <c r="F21" s="58" t="s">
        <v>4</v>
      </c>
      <c r="G21" s="57">
        <f>E21</f>
        <v>3183331.3758666674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172663.5</v>
      </c>
      <c r="F23" s="58" t="s">
        <v>4</v>
      </c>
      <c r="G23" s="57">
        <f>E23</f>
        <v>172663.5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76372292.481616929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72794215.105750263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16600316.204607433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31861916.40839928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24309799.78654661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924486.53184302826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571894.40360312664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637678.86532872112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72509128.368661448</v>
      </c>
      <c r="F16" s="58" t="s">
        <v>4</v>
      </c>
      <c r="G16" s="57">
        <f>E16</f>
        <v>72509128.368661448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222082.5</v>
      </c>
      <c r="F18" s="58" t="s">
        <v>4</v>
      </c>
      <c r="G18" s="57">
        <f>E18</f>
        <v>222082.5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72731210.868661448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17150785.6974953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32551882.06776363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24309799.78654661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74012467.551805541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49702667.765258931</v>
      </c>
      <c r="H9" s="70" t="s">
        <v>4</v>
      </c>
      <c r="I9" s="2"/>
    </row>
    <row r="10" spans="1:9" x14ac:dyDescent="0.25">
      <c r="A10" s="2"/>
      <c r="B10" s="50" t="s">
        <v>130</v>
      </c>
      <c r="C10" s="45"/>
      <c r="D10" s="45"/>
      <c r="E10" s="45"/>
      <c r="F10" s="46"/>
      <c r="G10" s="47">
        <v>1833906.5314775559</v>
      </c>
      <c r="H10" s="70" t="s">
        <v>4</v>
      </c>
      <c r="I10" s="2"/>
    </row>
    <row r="11" spans="1:9" x14ac:dyDescent="0.25">
      <c r="A11" s="2"/>
      <c r="B11" s="50" t="s">
        <v>131</v>
      </c>
      <c r="C11" s="45"/>
      <c r="D11" s="45"/>
      <c r="E11" s="45"/>
      <c r="F11" s="46"/>
      <c r="G11" s="47">
        <f>$G$9-$G$10</f>
        <v>47868761.233781375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1.2095876107195347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579014.60528873501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17150785.6974953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343015.713949906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32551882.06776363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9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296222.12681664905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639237.84076655505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897353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9023</v>
      </c>
      <c r="H10" s="70" t="s">
        <v>4</v>
      </c>
      <c r="I10" s="2"/>
    </row>
    <row r="11" spans="1:9" x14ac:dyDescent="0.25">
      <c r="A11" s="2"/>
      <c r="B11" s="80" t="s">
        <v>91</v>
      </c>
      <c r="C11" s="81"/>
      <c r="D11" s="81"/>
      <c r="E11" s="81"/>
      <c r="F11" s="82"/>
      <c r="G11" s="83">
        <v>888330</v>
      </c>
      <c r="H11" s="84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222082.5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5" t="s">
        <v>0</v>
      </c>
      <c r="C9" s="58" t="s">
        <v>1</v>
      </c>
      <c r="D9" s="85" t="s">
        <v>2</v>
      </c>
      <c r="E9" s="85" t="s">
        <v>79</v>
      </c>
      <c r="F9" s="86" t="s">
        <v>3</v>
      </c>
      <c r="G9" s="86"/>
      <c r="H9" s="2"/>
    </row>
    <row r="10" spans="1:8" x14ac:dyDescent="0.25">
      <c r="A10" s="2"/>
      <c r="B10" s="87" t="s">
        <v>113</v>
      </c>
      <c r="C10" s="88">
        <v>2015</v>
      </c>
      <c r="D10" s="88">
        <v>10</v>
      </c>
      <c r="E10" s="47">
        <v>1102150.94</v>
      </c>
      <c r="F10" s="47">
        <f>E10/D10</f>
        <v>110215.094</v>
      </c>
      <c r="G10" s="70" t="s">
        <v>4</v>
      </c>
      <c r="H10" s="2"/>
    </row>
    <row r="11" spans="1:8" x14ac:dyDescent="0.25">
      <c r="A11" s="2"/>
      <c r="B11" s="87" t="s">
        <v>114</v>
      </c>
      <c r="C11" s="88">
        <v>2015</v>
      </c>
      <c r="D11" s="88">
        <v>75</v>
      </c>
      <c r="E11" s="47">
        <v>415103.32</v>
      </c>
      <c r="F11" s="47">
        <f t="shared" ref="F11:F33" si="0">E11/D11</f>
        <v>5534.7109333333337</v>
      </c>
      <c r="G11" s="70" t="s">
        <v>4</v>
      </c>
      <c r="H11" s="2"/>
    </row>
    <row r="12" spans="1:8" x14ac:dyDescent="0.25">
      <c r="A12" s="2"/>
      <c r="B12" s="87" t="s">
        <v>115</v>
      </c>
      <c r="C12" s="88">
        <v>2015</v>
      </c>
      <c r="D12" s="88">
        <v>75</v>
      </c>
      <c r="E12" s="47">
        <v>198357.4</v>
      </c>
      <c r="F12" s="47">
        <f t="shared" si="0"/>
        <v>2644.7653333333333</v>
      </c>
      <c r="G12" s="70" t="s">
        <v>4</v>
      </c>
      <c r="H12" s="2"/>
    </row>
    <row r="13" spans="1:8" x14ac:dyDescent="0.25">
      <c r="A13" s="2"/>
      <c r="B13" s="87" t="s">
        <v>116</v>
      </c>
      <c r="C13" s="88">
        <v>2015</v>
      </c>
      <c r="D13" s="88">
        <v>25</v>
      </c>
      <c r="E13" s="47">
        <v>261322.08</v>
      </c>
      <c r="F13" s="47">
        <f t="shared" si="0"/>
        <v>10452.8832</v>
      </c>
      <c r="G13" s="70" t="s">
        <v>4</v>
      </c>
      <c r="H13" s="2"/>
    </row>
    <row r="14" spans="1:8" x14ac:dyDescent="0.25">
      <c r="A14" s="2"/>
      <c r="B14" s="87" t="s">
        <v>115</v>
      </c>
      <c r="C14" s="88">
        <v>2015</v>
      </c>
      <c r="D14" s="88">
        <v>75</v>
      </c>
      <c r="E14" s="47">
        <v>176400</v>
      </c>
      <c r="F14" s="47">
        <f t="shared" si="0"/>
        <v>2352</v>
      </c>
      <c r="G14" s="70" t="s">
        <v>4</v>
      </c>
      <c r="H14" s="2"/>
    </row>
    <row r="15" spans="1:8" x14ac:dyDescent="0.25">
      <c r="A15" s="2"/>
      <c r="B15" s="87" t="s">
        <v>115</v>
      </c>
      <c r="C15" s="88">
        <v>2015</v>
      </c>
      <c r="D15" s="88">
        <v>75</v>
      </c>
      <c r="E15" s="47">
        <v>168271.62</v>
      </c>
      <c r="F15" s="47">
        <f t="shared" si="0"/>
        <v>2243.6215999999999</v>
      </c>
      <c r="G15" s="70" t="s">
        <v>4</v>
      </c>
      <c r="H15" s="2"/>
    </row>
    <row r="16" spans="1:8" x14ac:dyDescent="0.25">
      <c r="A16" s="2"/>
      <c r="B16" s="87" t="s">
        <v>117</v>
      </c>
      <c r="C16" s="88">
        <v>2015</v>
      </c>
      <c r="D16" s="88">
        <v>50</v>
      </c>
      <c r="E16" s="47">
        <v>81874.740000000005</v>
      </c>
      <c r="F16" s="47">
        <f t="shared" si="0"/>
        <v>1637.4948000000002</v>
      </c>
      <c r="G16" s="70" t="s">
        <v>4</v>
      </c>
      <c r="H16" s="2"/>
    </row>
    <row r="17" spans="1:8" x14ac:dyDescent="0.25">
      <c r="A17" s="2"/>
      <c r="B17" s="87" t="s">
        <v>118</v>
      </c>
      <c r="C17" s="88">
        <v>2015</v>
      </c>
      <c r="D17" s="88">
        <v>30</v>
      </c>
      <c r="E17" s="47">
        <v>152523.35</v>
      </c>
      <c r="F17" s="47">
        <f t="shared" si="0"/>
        <v>5084.1116666666667</v>
      </c>
      <c r="G17" s="70" t="s">
        <v>4</v>
      </c>
      <c r="H17" s="2"/>
    </row>
    <row r="18" spans="1:8" x14ac:dyDescent="0.25">
      <c r="A18" s="2"/>
      <c r="B18" s="87" t="s">
        <v>119</v>
      </c>
      <c r="C18" s="88">
        <v>2015</v>
      </c>
      <c r="D18" s="88">
        <v>25</v>
      </c>
      <c r="E18" s="47">
        <v>11350</v>
      </c>
      <c r="F18" s="47">
        <f t="shared" si="0"/>
        <v>454</v>
      </c>
      <c r="G18" s="70" t="s">
        <v>4</v>
      </c>
      <c r="H18" s="2"/>
    </row>
    <row r="19" spans="1:8" x14ac:dyDescent="0.25">
      <c r="A19" s="2"/>
      <c r="B19" s="87" t="s">
        <v>120</v>
      </c>
      <c r="C19" s="88">
        <v>2015</v>
      </c>
      <c r="D19" s="88">
        <v>75</v>
      </c>
      <c r="E19" s="47">
        <v>114854.35</v>
      </c>
      <c r="F19" s="47">
        <f t="shared" si="0"/>
        <v>1531.3913333333335</v>
      </c>
      <c r="G19" s="70" t="s">
        <v>4</v>
      </c>
      <c r="H19" s="2"/>
    </row>
    <row r="20" spans="1:8" x14ac:dyDescent="0.25">
      <c r="A20" s="2"/>
      <c r="B20" s="87" t="s">
        <v>121</v>
      </c>
      <c r="C20" s="88">
        <v>2015</v>
      </c>
      <c r="D20" s="88">
        <v>50</v>
      </c>
      <c r="E20" s="47">
        <v>49811.42</v>
      </c>
      <c r="F20" s="47">
        <f t="shared" si="0"/>
        <v>996.22839999999997</v>
      </c>
      <c r="G20" s="70" t="s">
        <v>4</v>
      </c>
      <c r="H20" s="2"/>
    </row>
    <row r="21" spans="1:8" x14ac:dyDescent="0.25">
      <c r="A21" s="2"/>
      <c r="B21" s="87" t="s">
        <v>122</v>
      </c>
      <c r="C21" s="88">
        <v>2015</v>
      </c>
      <c r="D21" s="88">
        <v>75</v>
      </c>
      <c r="E21" s="47">
        <v>270974.07</v>
      </c>
      <c r="F21" s="47">
        <f t="shared" si="0"/>
        <v>3612.9875999999999</v>
      </c>
      <c r="G21" s="70" t="s">
        <v>4</v>
      </c>
      <c r="H21" s="2"/>
    </row>
    <row r="22" spans="1:8" x14ac:dyDescent="0.25">
      <c r="A22" s="2"/>
      <c r="B22" s="87" t="s">
        <v>120</v>
      </c>
      <c r="C22" s="88">
        <v>2015</v>
      </c>
      <c r="D22" s="88">
        <v>75</v>
      </c>
      <c r="E22" s="47">
        <v>11290.59</v>
      </c>
      <c r="F22" s="47">
        <f t="shared" si="0"/>
        <v>150.5412</v>
      </c>
      <c r="G22" s="70" t="s">
        <v>4</v>
      </c>
      <c r="H22" s="2"/>
    </row>
    <row r="23" spans="1:8" x14ac:dyDescent="0.25">
      <c r="A23" s="2"/>
      <c r="B23" s="87" t="s">
        <v>123</v>
      </c>
      <c r="C23" s="88">
        <v>2015</v>
      </c>
      <c r="D23" s="88">
        <v>75</v>
      </c>
      <c r="E23" s="47">
        <v>723706.42</v>
      </c>
      <c r="F23" s="47">
        <f t="shared" si="0"/>
        <v>9649.4189333333343</v>
      </c>
      <c r="G23" s="70" t="s">
        <v>4</v>
      </c>
      <c r="H23" s="2"/>
    </row>
    <row r="24" spans="1:8" x14ac:dyDescent="0.25">
      <c r="A24" s="2"/>
      <c r="B24" s="87" t="s">
        <v>122</v>
      </c>
      <c r="C24" s="88">
        <v>2015</v>
      </c>
      <c r="D24" s="88">
        <v>75</v>
      </c>
      <c r="E24" s="47">
        <v>1225338.3899999999</v>
      </c>
      <c r="F24" s="47">
        <f t="shared" si="0"/>
        <v>16337.845199999998</v>
      </c>
      <c r="G24" s="70" t="s">
        <v>4</v>
      </c>
      <c r="H24" s="2"/>
    </row>
    <row r="25" spans="1:8" x14ac:dyDescent="0.25">
      <c r="A25" s="2"/>
      <c r="B25" s="87" t="s">
        <v>120</v>
      </c>
      <c r="C25" s="88">
        <v>2015</v>
      </c>
      <c r="D25" s="88">
        <v>75</v>
      </c>
      <c r="E25" s="47">
        <v>2243344.13</v>
      </c>
      <c r="F25" s="47">
        <f t="shared" si="0"/>
        <v>29911.255066666665</v>
      </c>
      <c r="G25" s="70" t="s">
        <v>4</v>
      </c>
      <c r="H25" s="2"/>
    </row>
    <row r="26" spans="1:8" x14ac:dyDescent="0.25">
      <c r="A26" s="2"/>
      <c r="B26" s="87" t="s">
        <v>124</v>
      </c>
      <c r="C26" s="88">
        <v>2015</v>
      </c>
      <c r="D26" s="88">
        <v>75</v>
      </c>
      <c r="E26" s="47">
        <v>285608.68</v>
      </c>
      <c r="F26" s="47">
        <f t="shared" si="0"/>
        <v>3808.1157333333331</v>
      </c>
      <c r="G26" s="70" t="s">
        <v>4</v>
      </c>
      <c r="H26" s="2"/>
    </row>
    <row r="27" spans="1:8" x14ac:dyDescent="0.25">
      <c r="A27" s="2"/>
      <c r="B27" s="87" t="s">
        <v>123</v>
      </c>
      <c r="C27" s="88">
        <v>2015</v>
      </c>
      <c r="D27" s="88">
        <v>75</v>
      </c>
      <c r="E27" s="47">
        <v>394017.83</v>
      </c>
      <c r="F27" s="47">
        <f t="shared" si="0"/>
        <v>5253.5710666666673</v>
      </c>
      <c r="G27" s="70" t="s">
        <v>4</v>
      </c>
      <c r="H27" s="2"/>
    </row>
    <row r="28" spans="1:8" x14ac:dyDescent="0.25">
      <c r="A28" s="2"/>
      <c r="B28" s="87" t="s">
        <v>122</v>
      </c>
      <c r="C28" s="88">
        <v>2015</v>
      </c>
      <c r="D28" s="88">
        <v>75</v>
      </c>
      <c r="E28" s="47">
        <v>1263280.71</v>
      </c>
      <c r="F28" s="47">
        <f t="shared" si="0"/>
        <v>16843.7428</v>
      </c>
      <c r="G28" s="70" t="s">
        <v>4</v>
      </c>
      <c r="H28" s="2"/>
    </row>
    <row r="29" spans="1:8" x14ac:dyDescent="0.25">
      <c r="A29" s="2"/>
      <c r="B29" s="87" t="s">
        <v>120</v>
      </c>
      <c r="C29" s="88">
        <v>2015</v>
      </c>
      <c r="D29" s="88">
        <v>75</v>
      </c>
      <c r="E29" s="47">
        <v>329394.64</v>
      </c>
      <c r="F29" s="47">
        <f t="shared" si="0"/>
        <v>4391.9285333333337</v>
      </c>
      <c r="G29" s="70" t="s">
        <v>4</v>
      </c>
      <c r="H29" s="2"/>
    </row>
    <row r="30" spans="1:8" x14ac:dyDescent="0.25">
      <c r="A30" s="2"/>
      <c r="B30" s="87" t="s">
        <v>125</v>
      </c>
      <c r="C30" s="88">
        <v>2015</v>
      </c>
      <c r="D30" s="88">
        <v>75</v>
      </c>
      <c r="E30" s="47">
        <v>1046926.72</v>
      </c>
      <c r="F30" s="47">
        <f t="shared" si="0"/>
        <v>13959.022933333334</v>
      </c>
      <c r="G30" s="70" t="s">
        <v>4</v>
      </c>
      <c r="H30" s="2"/>
    </row>
    <row r="31" spans="1:8" x14ac:dyDescent="0.25">
      <c r="A31" s="2"/>
      <c r="B31" s="87" t="s">
        <v>118</v>
      </c>
      <c r="C31" s="88">
        <v>2015</v>
      </c>
      <c r="D31" s="88">
        <v>30</v>
      </c>
      <c r="E31" s="47">
        <v>65026.62</v>
      </c>
      <c r="F31" s="47">
        <f t="shared" si="0"/>
        <v>2167.5540000000001</v>
      </c>
      <c r="G31" s="70" t="s">
        <v>4</v>
      </c>
      <c r="H31" s="2"/>
    </row>
    <row r="32" spans="1:8" x14ac:dyDescent="0.25">
      <c r="A32" s="2"/>
      <c r="B32" s="87" t="s">
        <v>122</v>
      </c>
      <c r="C32" s="88">
        <v>2015</v>
      </c>
      <c r="D32" s="88">
        <v>75</v>
      </c>
      <c r="E32" s="47">
        <v>1030663.02</v>
      </c>
      <c r="F32" s="47">
        <f t="shared" si="0"/>
        <v>13742.1736</v>
      </c>
      <c r="G32" s="70" t="s">
        <v>4</v>
      </c>
      <c r="H32" s="2"/>
    </row>
    <row r="33" spans="1:8" x14ac:dyDescent="0.25">
      <c r="A33" s="2"/>
      <c r="B33" s="87" t="s">
        <v>120</v>
      </c>
      <c r="C33" s="88">
        <v>2015</v>
      </c>
      <c r="D33" s="88">
        <v>75</v>
      </c>
      <c r="E33" s="47">
        <v>1056</v>
      </c>
      <c r="F33" s="47">
        <f t="shared" si="0"/>
        <v>14.08</v>
      </c>
      <c r="G33" s="70" t="s">
        <v>4</v>
      </c>
      <c r="H33" s="2"/>
    </row>
    <row r="34" spans="1:8" x14ac:dyDescent="0.25">
      <c r="A34" s="2"/>
      <c r="B34" s="34" t="s">
        <v>126</v>
      </c>
      <c r="C34" s="35"/>
      <c r="D34" s="35"/>
      <c r="E34" s="36"/>
      <c r="F34" s="63">
        <f>SUM(F10:F33)</f>
        <v>262988.53793333331</v>
      </c>
      <c r="G34" s="64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  <row r="62" spans="1:8" x14ac:dyDescent="0.25">
      <c r="A62" s="32"/>
      <c r="B62" s="32"/>
      <c r="C62" s="32"/>
      <c r="D62" s="32"/>
      <c r="E62" s="32"/>
      <c r="F62" s="32"/>
      <c r="G62" s="32"/>
      <c r="H62" s="32"/>
    </row>
    <row r="63" spans="1:8" x14ac:dyDescent="0.25">
      <c r="A63" s="32"/>
      <c r="B63" s="32"/>
      <c r="C63" s="32"/>
      <c r="D63" s="32"/>
      <c r="E63" s="32"/>
      <c r="F63" s="32"/>
      <c r="G63" s="32"/>
      <c r="H63" s="32"/>
    </row>
    <row r="64" spans="1:8" x14ac:dyDescent="0.25">
      <c r="A64" s="32"/>
      <c r="B64" s="32"/>
      <c r="C64" s="32"/>
      <c r="D64" s="32"/>
      <c r="E64" s="32"/>
      <c r="F64" s="32"/>
      <c r="G64" s="32"/>
      <c r="H64" s="32"/>
    </row>
    <row r="65" spans="1:8" x14ac:dyDescent="0.25">
      <c r="A65" s="32"/>
      <c r="B65" s="32"/>
      <c r="C65" s="32"/>
      <c r="D65" s="32"/>
      <c r="E65" s="32"/>
      <c r="F65" s="32"/>
      <c r="G65" s="32"/>
      <c r="H65" s="32"/>
    </row>
    <row r="66" spans="1:8" x14ac:dyDescent="0.25">
      <c r="A66" s="32"/>
      <c r="B66" s="32"/>
      <c r="C66" s="32"/>
      <c r="D66" s="32"/>
      <c r="E66" s="32"/>
      <c r="F66" s="32"/>
      <c r="G66" s="32"/>
      <c r="H66" s="32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9" t="s">
        <v>7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92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24322043.800000001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22344183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1977860.8000000007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90" t="s">
        <v>83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3943823.94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3426000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517823.93999999994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90" t="s">
        <v>93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1400109.56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683000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717109.56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90" t="s">
        <v>87</v>
      </c>
      <c r="C26" s="91"/>
      <c r="D26" s="91"/>
      <c r="E26" s="91"/>
      <c r="F26" s="91"/>
      <c r="G26" s="91"/>
      <c r="H26" s="92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274853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280587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2015'!F34</f>
        <v>262988.53793333331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-29462.924133333378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Astrid Fanger Jakobsen</cp:lastModifiedBy>
  <cp:lastPrinted>2016-06-14T12:57:30Z</cp:lastPrinted>
  <dcterms:created xsi:type="dcterms:W3CDTF">2016-06-02T08:51:18Z</dcterms:created>
  <dcterms:modified xsi:type="dcterms:W3CDTF">2018-08-10T13:40:52Z</dcterms:modified>
</cp:coreProperties>
</file>