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D10" i="20" l="1"/>
  <c r="G11" i="11"/>
  <c r="F11" i="1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2" i="19"/>
  <c r="E13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<sst xmlns="http://schemas.openxmlformats.org/spreadsheetml/2006/main" count="356" uniqueCount="157">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</sst>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32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31</v>
      </c>
      <c r="D14" s="69" t="s">
        <v>96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94</v>
      </c>
      <c r="D15" s="69" t="s">
        <v>97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95</v>
      </c>
      <c r="D16" s="69" t="s">
        <v>132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6" t="s">
        <v>28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29</v>
      </c>
      <c r="D25" s="63" t="s">
        <v>102</v>
      </c>
      <c r="E25" s="64"/>
      <c r="F25" s="64"/>
      <c r="G25" s="65"/>
      <c r="H25" s="1"/>
      <c r="I25" s="1"/>
    </row>
    <row r="26" spans="1:9" x14ac:dyDescent="0.25">
      <c r="A26" s="1"/>
      <c r="B26" s="1"/>
      <c r="C26" s="6" t="s">
        <v>30</v>
      </c>
      <c r="D26" s="63" t="s">
        <v>65</v>
      </c>
      <c r="E26" s="64"/>
      <c r="F26" s="64"/>
      <c r="G26" s="65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16:G16"/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-4398222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-3503017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-895205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-447602.5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112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105</v>
      </c>
      <c r="C9" s="91"/>
      <c r="D9" s="92"/>
      <c r="E9" s="11">
        <v>2872293.7366328626</v>
      </c>
      <c r="F9" s="22" t="s">
        <v>3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2600059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113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272234.73663286259</v>
      </c>
      <c r="F12" s="25" t="s">
        <v>3</v>
      </c>
      <c r="G12" s="17">
        <f>E12</f>
        <v>272234.73663286259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117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3" t="s">
        <v>114</v>
      </c>
      <c r="C18" s="94"/>
      <c r="D18" s="95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116</v>
      </c>
      <c r="C20" s="94"/>
      <c r="D20" s="95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118</v>
      </c>
      <c r="C21" s="88"/>
      <c r="D21" s="88"/>
      <c r="E21" s="88"/>
      <c r="F21" s="89"/>
      <c r="G21" s="20">
        <f>E20</f>
        <v>0</v>
      </c>
      <c r="H21" s="21" t="s">
        <v>3</v>
      </c>
      <c r="I21" s="1"/>
    </row>
    <row r="22" spans="1:9" x14ac:dyDescent="0.25">
      <c r="A22" s="1"/>
      <c r="B22" s="87" t="s">
        <v>119</v>
      </c>
      <c r="C22" s="88"/>
      <c r="D22" s="88"/>
      <c r="E22" s="88"/>
      <c r="F22" s="89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7.7109375" style="2" customWidth="1"/>
    <col min="3" max="3" width="10" style="2" customWidth="1"/>
    <col min="4" max="4" width="16.285156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142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26.25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7" t="s">
        <v>143</v>
      </c>
      <c r="C11" s="88"/>
      <c r="D11" s="89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155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153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156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2177138.6972475899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27649.661455044392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-37481.402097944789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2167306.9566046898</v>
      </c>
      <c r="D15" s="18" t="s">
        <v>3</v>
      </c>
      <c r="E15" s="17">
        <f>C15</f>
        <v>2167306.9566046898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151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omk.'!E13</f>
        <v>1461198.1258407396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1461198.1258407396</v>
      </c>
      <c r="D23" s="18" t="s">
        <v>3</v>
      </c>
      <c r="E23" s="17">
        <f>C23</f>
        <v>1461198.1258407396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8654.8884863260464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8654.8884863260464</v>
      </c>
      <c r="D28" s="18" t="s">
        <v>3</v>
      </c>
      <c r="E28" s="17">
        <f>C28</f>
        <v>8654.8884863260464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-447602.5</v>
      </c>
      <c r="D30" s="18" t="s">
        <v>3</v>
      </c>
      <c r="E30" s="17">
        <f>C30</f>
        <v>-447602.5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3189557.4709317558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2167306.9566046898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27524.798348879558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-37312.139834210677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2157519.6151193585</v>
      </c>
      <c r="D14" s="18" t="s">
        <v>3</v>
      </c>
      <c r="E14" s="17">
        <f>C14</f>
        <v>2157519.6151193585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151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omk.'!E13*(1+Prisudvikling2019)</f>
        <v>1485892.3741674479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1485892.3741674479</v>
      </c>
      <c r="D22" s="18" t="s">
        <v>3</v>
      </c>
      <c r="E22" s="17">
        <f>C22</f>
        <v>1485892.3741674479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-447602.5</v>
      </c>
      <c r="D24" s="18" t="s">
        <v>3</v>
      </c>
      <c r="E24" s="17">
        <f>C24</f>
        <v>-447602.5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3195809.4892868064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2157519.6151193585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36462.081495517159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-37297.688842452888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2156684.0077724224</v>
      </c>
      <c r="D13" s="18" t="s">
        <v>3</v>
      </c>
      <c r="E13" s="17">
        <f>C13</f>
        <v>2156684.0077724224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151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omk.'!E13*(1+Prisudvikling2019)^2</f>
        <v>1511003.9552908777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1511003.9552908777</v>
      </c>
      <c r="D21" s="18" t="s">
        <v>3</v>
      </c>
      <c r="E21" s="17">
        <f>C21</f>
        <v>1511003.9552908777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-54949.606185874625</v>
      </c>
      <c r="D23" s="18" t="s">
        <v>3</v>
      </c>
      <c r="E23" s="17">
        <f>C23</f>
        <v>-54949.606185874625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0</v>
      </c>
      <c r="D27" s="36" t="s">
        <v>3</v>
      </c>
      <c r="E27" s="17">
        <f>C27</f>
        <v>0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3612738.3568774257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2156684.0077724224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36447.959731353934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-37283.2434475642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2155848.7240562122</v>
      </c>
      <c r="D12" s="18" t="s">
        <v>3</v>
      </c>
      <c r="E12" s="17">
        <f>C12</f>
        <v>2155848.7240562122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151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omk.'!E13*(1+Prisudvikling2019)^3</f>
        <v>1536539.9221352933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1536539.9221352933</v>
      </c>
      <c r="D20" s="18" t="s">
        <v>3</v>
      </c>
      <c r="E20" s="17">
        <f>C20</f>
        <v>1536539.9221352933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-55878.254530415899</v>
      </c>
      <c r="D22" s="18" t="s">
        <v>3</v>
      </c>
      <c r="E22" s="17">
        <f>C22</f>
        <v>-55878.254530415899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0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154</v>
      </c>
      <c r="C26" s="55">
        <f>SUM(C24:C25)</f>
        <v>0</v>
      </c>
      <c r="D26" s="36" t="s">
        <v>3</v>
      </c>
      <c r="E26" s="17">
        <f>C26</f>
        <v>0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3636510.3916610898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3611013.8003852041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1433875.103137614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2177138.6972475899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1051184.2903548901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1173760.1327659674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2224944.4231208572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1051184.2903548901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1173760.1327659674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2224944.4231208572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0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0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0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152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1410079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2955</v>
      </c>
      <c r="F11" s="22" t="s">
        <v>3</v>
      </c>
      <c r="G11" s="1"/>
      <c r="H11" s="1"/>
    </row>
    <row r="12" spans="1:8" x14ac:dyDescent="0.25">
      <c r="A12" s="1"/>
      <c r="B12" s="38" t="s">
        <v>136</v>
      </c>
      <c r="C12" s="39"/>
      <c r="D12" s="40"/>
      <c r="E12" s="20">
        <f>SUM(E10:E11)</f>
        <v>1413034</v>
      </c>
      <c r="F12" s="21" t="s">
        <v>3</v>
      </c>
      <c r="G12" s="1"/>
      <c r="H12" s="1"/>
    </row>
    <row r="13" spans="1:8" x14ac:dyDescent="0.25">
      <c r="A13" s="1"/>
      <c r="B13" s="38" t="s">
        <v>137</v>
      </c>
      <c r="C13" s="39"/>
      <c r="D13" s="40"/>
      <c r="E13" s="20">
        <f>E12*(1+Prisudvikling2019)^2</f>
        <v>1461198.1258407396</v>
      </c>
      <c r="F13" s="21" t="s">
        <v>3</v>
      </c>
      <c r="G13" s="1"/>
      <c r="H13" s="1"/>
    </row>
    <row r="14" spans="1:8" x14ac:dyDescent="0.25">
      <c r="A14" s="1"/>
      <c r="B14" s="24"/>
      <c r="C14" s="23"/>
      <c r="D14" s="23"/>
      <c r="E14" s="23"/>
      <c r="F14" s="23"/>
      <c r="G14" s="1"/>
      <c r="H14" s="1"/>
    </row>
    <row r="15" spans="1:8" x14ac:dyDescent="0.25">
      <c r="A15" s="1"/>
      <c r="B15" s="23"/>
      <c r="C15" s="23"/>
      <c r="D15" s="23"/>
      <c r="E15" s="23"/>
      <c r="F15" s="23"/>
      <c r="G15" s="1"/>
      <c r="H15" s="1"/>
    </row>
    <row r="16" spans="1:8" x14ac:dyDescent="0.25">
      <c r="A16" s="1"/>
      <c r="B16" s="1"/>
      <c r="C16" s="1"/>
      <c r="D16" s="1"/>
      <c r="E16" s="23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124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33</v>
      </c>
      <c r="C9" s="91"/>
      <c r="D9" s="92"/>
      <c r="E9" s="11">
        <v>-202012</v>
      </c>
      <c r="F9" s="22" t="s">
        <v>3</v>
      </c>
      <c r="G9" s="19"/>
      <c r="H9" s="27"/>
      <c r="I9" s="1"/>
    </row>
    <row r="10" spans="1:9" x14ac:dyDescent="0.25">
      <c r="A10" s="1"/>
      <c r="B10" s="93" t="s">
        <v>115</v>
      </c>
      <c r="C10" s="94"/>
      <c r="D10" s="95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3" t="s">
        <v>125</v>
      </c>
      <c r="C11" s="94"/>
      <c r="D11" s="95"/>
      <c r="E11" s="11">
        <f>E9/E10</f>
        <v>-50503</v>
      </c>
      <c r="F11" s="22" t="s">
        <v>3</v>
      </c>
      <c r="G11" s="14"/>
      <c r="H11" s="28"/>
      <c r="I11" s="1"/>
    </row>
    <row r="12" spans="1:9" x14ac:dyDescent="0.25">
      <c r="A12" s="1"/>
      <c r="B12" s="87" t="s">
        <v>131</v>
      </c>
      <c r="C12" s="88"/>
      <c r="D12" s="88"/>
      <c r="E12" s="88"/>
      <c r="F12" s="89"/>
      <c r="G12" s="20">
        <f>E11</f>
        <v>-50503</v>
      </c>
      <c r="H12" s="21" t="s">
        <v>3</v>
      </c>
      <c r="I12" s="1"/>
    </row>
    <row r="13" spans="1:9" x14ac:dyDescent="0.25">
      <c r="A13" s="1"/>
      <c r="B13" s="87" t="s">
        <v>127</v>
      </c>
      <c r="C13" s="88"/>
      <c r="D13" s="88"/>
      <c r="E13" s="88"/>
      <c r="F13" s="89"/>
      <c r="G13" s="20">
        <f>G12*(1+Prisudvikling2018)*(1+Prisudvikling2019)^4</f>
        <v>-54949.606185874625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122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0" t="s">
        <v>122</v>
      </c>
      <c r="C18" s="91"/>
      <c r="D18" s="92"/>
      <c r="E18" s="11">
        <v>0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126</v>
      </c>
      <c r="C20" s="94"/>
      <c r="D20" s="95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131</v>
      </c>
      <c r="C21" s="88"/>
      <c r="D21" s="88"/>
      <c r="E21" s="88"/>
      <c r="F21" s="89"/>
      <c r="G21" s="20">
        <f>E20</f>
        <v>0</v>
      </c>
      <c r="H21" s="21" t="s">
        <v>3</v>
      </c>
      <c r="I21" s="1"/>
    </row>
    <row r="22" spans="1:9" x14ac:dyDescent="0.25">
      <c r="A22" s="1"/>
      <c r="B22" s="87" t="s">
        <v>127</v>
      </c>
      <c r="C22" s="88"/>
      <c r="D22" s="88"/>
      <c r="E22" s="88"/>
      <c r="F22" s="89"/>
      <c r="G22" s="20">
        <f>G21*(1+Prisudvikling2018)*(1+Prisudvikling2019)^4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2018-08-27T13:07:14Z</dcterms:modified>
</cp:coreProperties>
</file>