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2" i="19"/>
  <c r="E13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<sst xmlns="http://schemas.openxmlformats.org/spreadsheetml/2006/main" count="356" uniqueCount="157">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</sst>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3" t="s">
        <v>32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31</v>
      </c>
      <c r="D14" s="63" t="s">
        <v>96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94</v>
      </c>
      <c r="D15" s="63" t="s">
        <v>97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95</v>
      </c>
      <c r="D16" s="63" t="s">
        <v>132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9" t="s">
        <v>28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29</v>
      </c>
      <c r="D25" s="66" t="s">
        <v>102</v>
      </c>
      <c r="E25" s="67"/>
      <c r="F25" s="67"/>
      <c r="G25" s="68"/>
      <c r="H25" s="1"/>
      <c r="I25" s="1"/>
    </row>
    <row r="26" spans="1:9" x14ac:dyDescent="0.25">
      <c r="A26" s="1"/>
      <c r="B26" s="1"/>
      <c r="C26" s="6" t="s">
        <v>30</v>
      </c>
      <c r="D26" s="66" t="s">
        <v>65</v>
      </c>
      <c r="E26" s="67"/>
      <c r="F26" s="67"/>
      <c r="G26" s="68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-5415542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-4328289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-1087253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-543626.5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112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105</v>
      </c>
      <c r="C9" s="91"/>
      <c r="D9" s="92"/>
      <c r="E9" s="11">
        <v>6824310.774183074</v>
      </c>
      <c r="F9" s="22" t="s">
        <v>3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6194417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113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629893.77418307401</v>
      </c>
      <c r="F12" s="25" t="s">
        <v>3</v>
      </c>
      <c r="G12" s="17">
        <f>E12</f>
        <v>629893.77418307401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117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3" t="s">
        <v>114</v>
      </c>
      <c r="C18" s="94"/>
      <c r="D18" s="95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116</v>
      </c>
      <c r="C20" s="94"/>
      <c r="D20" s="95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118</v>
      </c>
      <c r="C21" s="88"/>
      <c r="D21" s="88"/>
      <c r="E21" s="88"/>
      <c r="F21" s="89"/>
      <c r="G21" s="20">
        <f>E20</f>
        <v>0</v>
      </c>
      <c r="H21" s="21" t="s">
        <v>3</v>
      </c>
      <c r="I21" s="1"/>
    </row>
    <row r="22" spans="1:9" x14ac:dyDescent="0.25">
      <c r="A22" s="1"/>
      <c r="B22" s="87" t="s">
        <v>119</v>
      </c>
      <c r="C22" s="88"/>
      <c r="D22" s="88"/>
      <c r="E22" s="88"/>
      <c r="F22" s="89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28515625" style="2" customWidth="1"/>
    <col min="3" max="3" width="10" style="2" customWidth="1"/>
    <col min="4" max="4" width="15.425781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142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7" t="s">
        <v>143</v>
      </c>
      <c r="C11" s="88"/>
      <c r="D11" s="89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155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153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156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4326802.9962214036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54950.39805201182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-74489.807702648061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4307263.5865707668</v>
      </c>
      <c r="D15" s="18" t="s">
        <v>3</v>
      </c>
      <c r="E15" s="17">
        <f>C15</f>
        <v>4307263.5865707668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151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omk.'!E13</f>
        <v>2494772.8975493996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2494772.8975493996</v>
      </c>
      <c r="D23" s="18" t="s">
        <v>3</v>
      </c>
      <c r="E23" s="17">
        <f>C23</f>
        <v>2494772.8975493996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12594.235146737128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12594.235146737128</v>
      </c>
      <c r="D28" s="18" t="s">
        <v>3</v>
      </c>
      <c r="E28" s="17">
        <f>C28</f>
        <v>12594.235146737128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-543626.5</v>
      </c>
      <c r="D30" s="18" t="s">
        <v>3</v>
      </c>
      <c r="E30" s="17">
        <f>C30</f>
        <v>-543626.5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6271004.2192669027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4307263.5865707668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54702.247549448737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-74153.419180043682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4287812.4149401719</v>
      </c>
      <c r="D14" s="18" t="s">
        <v>3</v>
      </c>
      <c r="E14" s="17">
        <f>C14</f>
        <v>4287812.4149401719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151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omk.'!E13*(1+Prisudvikling2019)</f>
        <v>2536934.5595179843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2536934.5595179843</v>
      </c>
      <c r="D22" s="18" t="s">
        <v>3</v>
      </c>
      <c r="E22" s="17">
        <f>C22</f>
        <v>2536934.5595179843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-543626.5</v>
      </c>
      <c r="D24" s="18" t="s">
        <v>3</v>
      </c>
      <c r="E24" s="17">
        <f>C24</f>
        <v>-543626.5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6281120.4744581562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4287812.4149401719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-15355.669817048531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72204.518992580779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-73859.241489966982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4270802.0226257369</v>
      </c>
      <c r="D13" s="18" t="s">
        <v>3</v>
      </c>
      <c r="E13" s="17">
        <f>C13</f>
        <v>4270802.0226257369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151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omk.'!E13*(1+Prisudvikling2019)^2</f>
        <v>2579808.7535738377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2579808.7535738377</v>
      </c>
      <c r="D21" s="18" t="s">
        <v>3</v>
      </c>
      <c r="E21" s="17">
        <f>C21</f>
        <v>2579808.7535738377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12071.221726799742</v>
      </c>
      <c r="D23" s="18" t="s">
        <v>3</v>
      </c>
      <c r="E23" s="17">
        <f>C23</f>
        <v>12071.221726799742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0</v>
      </c>
      <c r="D27" s="36" t="s">
        <v>3</v>
      </c>
      <c r="E27" s="17">
        <f>C27</f>
        <v>0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6862681.997926374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4270802.0226257369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72176.554182374952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-73830.635805737911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4269147.9410023736</v>
      </c>
      <c r="D12" s="18" t="s">
        <v>3</v>
      </c>
      <c r="E12" s="17">
        <f>C12</f>
        <v>4269147.9410023736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151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omk.'!E13*(1+Prisudvikling2019)^3</f>
        <v>2623407.5215092353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2623407.5215092353</v>
      </c>
      <c r="D20" s="18" t="s">
        <v>3</v>
      </c>
      <c r="E20" s="17">
        <f>C20</f>
        <v>2623407.5215092353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12275.225373982657</v>
      </c>
      <c r="D22" s="18" t="s">
        <v>3</v>
      </c>
      <c r="E22" s="17">
        <f>C22</f>
        <v>12275.225373982657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0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154</v>
      </c>
      <c r="C26" s="55">
        <f>SUM(C24:C25)</f>
        <v>0</v>
      </c>
      <c r="D26" s="36" t="s">
        <v>3</v>
      </c>
      <c r="E26" s="17">
        <f>C26</f>
        <v>0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6904830.6878855908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6815494.2360714031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2488691.2398499995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4326802.9962214036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2126471.8214963595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2295160.3946820912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4421632.2161784507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2126471.8214963595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2280557.6657620906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4407029.4872584501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-14602.728920000605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-14602.728920000605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-15355.669817048531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152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2407294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5246</v>
      </c>
      <c r="F11" s="22" t="s">
        <v>3</v>
      </c>
      <c r="G11" s="1"/>
      <c r="H11" s="1"/>
    </row>
    <row r="12" spans="1:8" x14ac:dyDescent="0.25">
      <c r="A12" s="1"/>
      <c r="B12" s="38" t="s">
        <v>136</v>
      </c>
      <c r="C12" s="39"/>
      <c r="D12" s="40"/>
      <c r="E12" s="20">
        <f>SUM(E10:E11)</f>
        <v>2412540</v>
      </c>
      <c r="F12" s="21" t="s">
        <v>3</v>
      </c>
      <c r="G12" s="1"/>
      <c r="H12" s="1"/>
    </row>
    <row r="13" spans="1:8" x14ac:dyDescent="0.25">
      <c r="A13" s="1"/>
      <c r="B13" s="38" t="s">
        <v>137</v>
      </c>
      <c r="C13" s="39"/>
      <c r="D13" s="40"/>
      <c r="E13" s="20">
        <f>E12*(1+Prisudvikling2019)^2</f>
        <v>2494772.8975493996</v>
      </c>
      <c r="F13" s="21" t="s">
        <v>3</v>
      </c>
      <c r="G13" s="1"/>
      <c r="H13" s="1"/>
    </row>
    <row r="14" spans="1:8" x14ac:dyDescent="0.25">
      <c r="A14" s="1"/>
      <c r="B14" s="24"/>
      <c r="C14" s="23"/>
      <c r="D14" s="23"/>
      <c r="E14" s="23"/>
      <c r="F14" s="23"/>
      <c r="G14" s="1"/>
      <c r="H14" s="1"/>
    </row>
    <row r="15" spans="1:8" x14ac:dyDescent="0.25">
      <c r="A15" s="1"/>
      <c r="B15" s="23"/>
      <c r="C15" s="23"/>
      <c r="D15" s="23"/>
      <c r="E15" s="23"/>
      <c r="F15" s="23"/>
      <c r="G15" s="1"/>
      <c r="H15" s="1"/>
    </row>
    <row r="16" spans="1:8" x14ac:dyDescent="0.25">
      <c r="A16" s="1"/>
      <c r="B16" s="1"/>
      <c r="C16" s="1"/>
      <c r="D16" s="1"/>
      <c r="E16" s="23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124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33</v>
      </c>
      <c r="C9" s="91"/>
      <c r="D9" s="92"/>
      <c r="E9" s="11">
        <v>44377.599999999999</v>
      </c>
      <c r="F9" s="22" t="s">
        <v>3</v>
      </c>
      <c r="G9" s="19"/>
      <c r="H9" s="27"/>
      <c r="I9" s="1"/>
    </row>
    <row r="10" spans="1:9" x14ac:dyDescent="0.25">
      <c r="A10" s="1"/>
      <c r="B10" s="93" t="s">
        <v>115</v>
      </c>
      <c r="C10" s="94"/>
      <c r="D10" s="95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3" t="s">
        <v>125</v>
      </c>
      <c r="C11" s="94"/>
      <c r="D11" s="95"/>
      <c r="E11" s="11">
        <f>E9/E10</f>
        <v>11094.4</v>
      </c>
      <c r="F11" s="22" t="s">
        <v>3</v>
      </c>
      <c r="G11" s="14"/>
      <c r="H11" s="28"/>
      <c r="I11" s="1"/>
    </row>
    <row r="12" spans="1:9" x14ac:dyDescent="0.25">
      <c r="A12" s="1"/>
      <c r="B12" s="87" t="s">
        <v>131</v>
      </c>
      <c r="C12" s="88"/>
      <c r="D12" s="88"/>
      <c r="E12" s="88"/>
      <c r="F12" s="89"/>
      <c r="G12" s="20">
        <f>E11</f>
        <v>11094.4</v>
      </c>
      <c r="H12" s="21" t="s">
        <v>3</v>
      </c>
      <c r="I12" s="1"/>
    </row>
    <row r="13" spans="1:9" x14ac:dyDescent="0.25">
      <c r="A13" s="1"/>
      <c r="B13" s="87" t="s">
        <v>127</v>
      </c>
      <c r="C13" s="88"/>
      <c r="D13" s="88"/>
      <c r="E13" s="88"/>
      <c r="F13" s="89"/>
      <c r="G13" s="20">
        <f>G12*(1+Prisudvikling2018)*(1+Prisudvikling2019)^4</f>
        <v>12071.221726799742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122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0" t="s">
        <v>122</v>
      </c>
      <c r="C18" s="91"/>
      <c r="D18" s="92"/>
      <c r="E18" s="11">
        <v>0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126</v>
      </c>
      <c r="C20" s="94"/>
      <c r="D20" s="95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131</v>
      </c>
      <c r="C21" s="88"/>
      <c r="D21" s="88"/>
      <c r="E21" s="88"/>
      <c r="F21" s="89"/>
      <c r="G21" s="20">
        <f>E20</f>
        <v>0</v>
      </c>
      <c r="H21" s="21" t="s">
        <v>3</v>
      </c>
      <c r="I21" s="1"/>
    </row>
    <row r="22" spans="1:9" x14ac:dyDescent="0.25">
      <c r="A22" s="1"/>
      <c r="B22" s="87" t="s">
        <v>127</v>
      </c>
      <c r="C22" s="88"/>
      <c r="D22" s="88"/>
      <c r="E22" s="88"/>
      <c r="F22" s="89"/>
      <c r="G22" s="20">
        <f>G21*(1+Prisudvikling2018)*(1+Prisudvikling2019)^4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2018-08-27T13:07:46Z</dcterms:modified>
</cp:coreProperties>
</file>