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2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3" i="20"/>
  <c r="C10" i="2" s="1"/>
  <c r="C16" i="2" s="1"/>
  <c r="C12" i="15" l="1"/>
  <c r="C12" i="22" s="1"/>
  <c r="C11" i="23" s="1"/>
  <c r="E11" i="11" l="1"/>
  <c r="F10" i="20" s="1"/>
  <c r="F12" i="20" s="1"/>
  <c r="F13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<sst xmlns="http://schemas.openxmlformats.org/spreadsheetml/2006/main" count="322" uniqueCount="142">
  <si>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</si>
  <si>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</si>
  <si>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</si>
  <si>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</si>
  <si>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</si>
  <si>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</si>
  <si>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</si>
  <si>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</si>
  <si>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</si>
  <si>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</si>
  <si>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</si>
  <si>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</si>
  <si>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</si>
  <si>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</si>
  <si>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</si>
  <si>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</si>
  <si>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</si>
  <si>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</si>
  <si>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</si>
  <si>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</si>
  <si>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</si>
  <si>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</si>
  <si>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</si>
  <si>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</si>
  <si>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</si>
  <si>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</si>
  <si>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</si>
  <si>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</si>
  <si>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</si>
  <si>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</si>
  <si>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</si>
  <si>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</si>
  <si>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</si>
  <si>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</si>
  <si>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</si>
  <si>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</si>
  <si>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</si>
  <si>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</si>
  <si>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</si>
  <si>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</si>
  <si>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</si>
  <si>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</si>
  <si>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</si>
  <si>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</si>
  <si>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</si>
  <si>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</si>
  <si>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</si>
  <si>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</si>
  <si>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</si>
  <si>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</si>
  <si>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</si>
  <si>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</si>
  <si>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</si>
  <si>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</si>
  <si>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</si>
  <si>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</si>
  <si>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</si>
  <si>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</si>
  <si>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</si>
  <si>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</si>
  <si>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</si>
  <si>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</si>
  <si>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</si>
  <si>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</si>
  <si>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</si>
  <si>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</si>
  <si>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</si>
  <si>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</si>
  <si>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</si>
  <si>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</si>
  <si>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</si>
  <si>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</si>
  <si>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</si>
  <si>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</si>
  <si>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</si>
  <si>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</si>
  <si>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</si>
  <si>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</si>
  <si>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</si>
  <si>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</si>
  <si>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</si>
  <si>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</si>
  <si>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</si>
  <si>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</si>
  <si>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</si>
  <si>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</si>
  <si>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</si>
  <si>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</si>
  <si>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</si>
  <si>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</si>
  <si>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</si>
  <si>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</si>
  <si>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</si>
  <si>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</si>
  <si>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</si>
  <si>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</si>
  <si>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</si>
  <si>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</si>
  <si>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</si>
  <si>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</si>
  <si>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</si>
  <si>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</si>
  <si>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</si>
  <si>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</si>
  <si>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</si>
  <si>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</si>
  <si>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</si>
  <si>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</si>
  <si>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</si>
  <si>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</si>
  <si>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</si>
  <si>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</si>
  <si>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</si>
  <si>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</si>
  <si>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</si>
  <si>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</si>
  <si>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</si>
  <si>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</si>
  <si>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</si>
  <si>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</si>
  <si>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</si>
  <si>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</si>
  <si>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</si>
  <si>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</si>
  <si>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</si>
  <si>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</si>
  <si>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</si>
  <si>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</si>
  <si>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</si>
  <si>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</si>
  <si>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</si>
  <si>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</si>
  <si>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</si>
  <si>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Periodevise driftsomkostninger under prisloftsbekendtgørelsen</t>
  </si>
  <si>
    <t>Ingen bortfald eller nedsættelse</t>
  </si>
  <si>
    <t>Ingen anlægsprojekter</t>
  </si>
  <si>
    <t>Spildevandsafgift</t>
  </si>
  <si>
    <t>Afgift til Forsyningsekretariatet</t>
  </si>
  <si>
    <t>Skatter og afgifter</t>
  </si>
  <si>
    <t>Byggemodninger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</si>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</sst>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6" t="s">
        <v>3</v>
      </c>
      <c r="E6" s="86"/>
      <c r="F6" s="86"/>
      <c r="G6" s="86"/>
      <c r="H6" s="3"/>
      <c r="I6" s="1"/>
    </row>
    <row r="7" spans="1:9" ht="15" customHeight="1" x14ac:dyDescent="0.25">
      <c r="A7" s="1"/>
      <c r="B7" s="1"/>
      <c r="C7" s="3"/>
      <c r="D7" s="86"/>
      <c r="E7" s="86"/>
      <c r="F7" s="86"/>
      <c r="G7" s="86"/>
      <c r="H7" s="3"/>
      <c r="I7" s="1"/>
    </row>
    <row r="8" spans="1:9" ht="15.75" x14ac:dyDescent="0.25">
      <c r="A8" s="1"/>
      <c r="B8" s="1"/>
      <c r="C8" s="4"/>
      <c r="D8" s="88" t="s">
        <v>123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4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3" t="s">
        <v>31</v>
      </c>
      <c r="E13" s="84"/>
      <c r="F13" s="84"/>
      <c r="G13" s="85"/>
      <c r="H13" s="1"/>
      <c r="I13" s="1"/>
    </row>
    <row r="14" spans="1:9" x14ac:dyDescent="0.25">
      <c r="A14" s="1"/>
      <c r="B14" s="1"/>
      <c r="C14" s="6" t="s">
        <v>30</v>
      </c>
      <c r="D14" s="83" t="s">
        <v>95</v>
      </c>
      <c r="E14" s="84"/>
      <c r="F14" s="84"/>
      <c r="G14" s="85"/>
      <c r="H14" s="1"/>
      <c r="I14" s="1"/>
    </row>
    <row r="15" spans="1:9" x14ac:dyDescent="0.25">
      <c r="A15" s="1"/>
      <c r="B15" s="1"/>
      <c r="C15" s="6" t="s">
        <v>94</v>
      </c>
      <c r="D15" s="83" t="s">
        <v>97</v>
      </c>
      <c r="E15" s="84"/>
      <c r="F15" s="84"/>
      <c r="G15" s="85"/>
      <c r="H15" s="1"/>
      <c r="I15" s="1"/>
    </row>
    <row r="16" spans="1:9" x14ac:dyDescent="0.25">
      <c r="A16" s="1"/>
      <c r="B16" s="1"/>
      <c r="C16" s="6" t="s">
        <v>96</v>
      </c>
      <c r="D16" s="83" t="s">
        <v>124</v>
      </c>
      <c r="E16" s="84"/>
      <c r="F16" s="84"/>
      <c r="G16" s="85"/>
      <c r="H16" s="1"/>
      <c r="I16" s="1"/>
    </row>
    <row r="17" spans="1:9" x14ac:dyDescent="0.25">
      <c r="A17" s="1"/>
      <c r="B17" s="1"/>
      <c r="C17" s="6" t="s">
        <v>6</v>
      </c>
      <c r="D17" s="89" t="s">
        <v>98</v>
      </c>
      <c r="E17" s="90"/>
      <c r="F17" s="90"/>
      <c r="G17" s="91"/>
      <c r="H17" s="1"/>
      <c r="I17" s="1"/>
    </row>
    <row r="18" spans="1:9" x14ac:dyDescent="0.25">
      <c r="A18" s="1"/>
      <c r="B18" s="1"/>
      <c r="C18" s="6" t="s">
        <v>7</v>
      </c>
      <c r="D18" s="89" t="s">
        <v>99</v>
      </c>
      <c r="E18" s="90"/>
      <c r="F18" s="90"/>
      <c r="G18" s="91"/>
      <c r="H18" s="1"/>
      <c r="I18" s="1"/>
    </row>
    <row r="19" spans="1:9" x14ac:dyDescent="0.25">
      <c r="A19" s="1"/>
      <c r="B19" s="1"/>
      <c r="C19" s="6" t="s">
        <v>8</v>
      </c>
      <c r="D19" s="74" t="s">
        <v>103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9</v>
      </c>
      <c r="D20" s="77" t="s">
        <v>100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10</v>
      </c>
      <c r="D21" s="77" t="s">
        <v>122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11</v>
      </c>
      <c r="D22" s="77" t="s">
        <v>104</v>
      </c>
      <c r="E22" s="78"/>
      <c r="F22" s="78"/>
      <c r="G22" s="79"/>
      <c r="H22" s="1"/>
      <c r="I22" s="1"/>
    </row>
    <row r="23" spans="1:9" x14ac:dyDescent="0.25">
      <c r="A23" s="1"/>
      <c r="B23" s="1"/>
      <c r="C23" s="6" t="s">
        <v>12</v>
      </c>
      <c r="D23" s="80" t="s">
        <v>28</v>
      </c>
      <c r="E23" s="81"/>
      <c r="F23" s="81"/>
      <c r="G23" s="82"/>
      <c r="H23" s="1"/>
      <c r="I23" s="1"/>
    </row>
    <row r="24" spans="1:9" x14ac:dyDescent="0.25">
      <c r="A24" s="1"/>
      <c r="B24" s="1"/>
      <c r="C24" s="6" t="s">
        <v>26</v>
      </c>
      <c r="D24" s="71" t="s">
        <v>101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29</v>
      </c>
      <c r="D25" s="71" t="s">
        <v>54</v>
      </c>
      <c r="E25" s="72"/>
      <c r="F25" s="72"/>
      <c r="G25" s="7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7" t="s">
        <v>126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116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98" t="s">
        <v>105</v>
      </c>
      <c r="C9" s="99"/>
      <c r="D9" s="100"/>
      <c r="E9" s="11">
        <v>120497911.94523001</v>
      </c>
      <c r="F9" s="22" t="s">
        <v>2</v>
      </c>
      <c r="G9" s="19"/>
      <c r="H9" s="27"/>
      <c r="I9" s="1"/>
    </row>
    <row r="10" spans="1:9" x14ac:dyDescent="0.25">
      <c r="A10" s="1"/>
      <c r="B10" s="98" t="s">
        <v>106</v>
      </c>
      <c r="C10" s="99"/>
      <c r="D10" s="100"/>
      <c r="E10" s="11">
        <v>104942039</v>
      </c>
      <c r="F10" s="22" t="s">
        <v>2</v>
      </c>
      <c r="G10" s="14"/>
      <c r="H10" s="28"/>
      <c r="I10" s="1"/>
    </row>
    <row r="11" spans="1:9" x14ac:dyDescent="0.25">
      <c r="A11" s="1"/>
      <c r="B11" s="98" t="s">
        <v>112</v>
      </c>
      <c r="C11" s="99"/>
      <c r="D11" s="100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15555872.945230007</v>
      </c>
      <c r="F12" s="25" t="s">
        <v>2</v>
      </c>
      <c r="G12" s="17">
        <f>E12</f>
        <v>15555872.945230007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4" t="s">
        <v>117</v>
      </c>
      <c r="C17" s="95"/>
      <c r="D17" s="95"/>
      <c r="E17" s="95"/>
      <c r="F17" s="95"/>
      <c r="G17" s="95"/>
      <c r="H17" s="96"/>
      <c r="I17" s="1"/>
    </row>
    <row r="18" spans="1:9" x14ac:dyDescent="0.25">
      <c r="A18" s="1"/>
      <c r="B18" s="101" t="s">
        <v>118</v>
      </c>
      <c r="C18" s="102"/>
      <c r="D18" s="103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1" t="s">
        <v>113</v>
      </c>
      <c r="C19" s="102"/>
      <c r="D19" s="103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1" t="s">
        <v>119</v>
      </c>
      <c r="C20" s="102"/>
      <c r="D20" s="103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4" t="s">
        <v>114</v>
      </c>
      <c r="C21" s="95"/>
      <c r="D21" s="95"/>
      <c r="E21" s="95"/>
      <c r="F21" s="96"/>
      <c r="G21" s="20">
        <f>E20</f>
        <v>0</v>
      </c>
      <c r="H21" s="21" t="s">
        <v>2</v>
      </c>
      <c r="I21" s="1"/>
    </row>
    <row r="22" spans="1:9" x14ac:dyDescent="0.25">
      <c r="A22" s="1"/>
      <c r="B22" s="94" t="s">
        <v>115</v>
      </c>
      <c r="C22" s="95"/>
      <c r="D22" s="95"/>
      <c r="E22" s="95"/>
      <c r="F22" s="96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127</v>
      </c>
      <c r="C8" s="95"/>
      <c r="D8" s="95"/>
      <c r="E8" s="95"/>
      <c r="F8" s="95"/>
      <c r="G8" s="95"/>
      <c r="H8" s="96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6" t="s">
        <v>135</v>
      </c>
      <c r="C10" s="67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4" t="s">
        <v>131</v>
      </c>
      <c r="C11" s="95"/>
      <c r="D11" s="96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121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68" t="s">
        <v>139</v>
      </c>
      <c r="C11" s="69"/>
      <c r="D11" s="60">
        <v>0</v>
      </c>
      <c r="E11" s="22" t="s">
        <v>2</v>
      </c>
      <c r="F11" s="11">
        <v>165983</v>
      </c>
      <c r="G11" s="22" t="s">
        <v>2</v>
      </c>
      <c r="H11" s="1"/>
    </row>
    <row r="12" spans="1:8" x14ac:dyDescent="0.25">
      <c r="A12" s="1"/>
      <c r="B12" s="39" t="s">
        <v>69</v>
      </c>
      <c r="C12" s="41"/>
      <c r="D12" s="20">
        <f>SUM(D10:D11)</f>
        <v>0</v>
      </c>
      <c r="E12" s="21" t="s">
        <v>2</v>
      </c>
      <c r="F12" s="20">
        <f>SUM(F10:F11)</f>
        <v>165983</v>
      </c>
      <c r="G12" s="21" t="s">
        <v>2</v>
      </c>
      <c r="H12" s="1"/>
    </row>
    <row r="13" spans="1:8" x14ac:dyDescent="0.25">
      <c r="A13" s="1"/>
      <c r="B13" s="39" t="s">
        <v>70</v>
      </c>
      <c r="C13" s="41"/>
      <c r="D13" s="20">
        <f>D12*(1+Prisudvikling2019)</f>
        <v>0</v>
      </c>
      <c r="E13" s="21" t="s">
        <v>2</v>
      </c>
      <c r="F13" s="20">
        <f>F12*(1+Prisudvikling2019)</f>
        <v>168788.1127</v>
      </c>
      <c r="G13" s="21" t="s">
        <v>2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140</v>
      </c>
      <c r="C3" s="97"/>
      <c r="D3" s="97"/>
      <c r="E3" s="97"/>
      <c r="F3" s="97"/>
      <c r="G3" s="97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134</v>
      </c>
      <c r="C10" s="70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141</v>
      </c>
      <c r="C3" s="97"/>
      <c r="D3" s="97"/>
      <c r="E3" s="97"/>
      <c r="F3" s="97"/>
      <c r="G3" s="1"/>
      <c r="H3" s="1"/>
    </row>
    <row r="4" spans="1:8" ht="25.5" customHeight="1" x14ac:dyDescent="0.25">
      <c r="A4" s="1"/>
      <c r="B4" s="97"/>
      <c r="C4" s="97"/>
      <c r="D4" s="97"/>
      <c r="E4" s="97"/>
      <c r="F4" s="9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2.0550733103243315E-3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2" t="s">
        <v>41</v>
      </c>
      <c r="C3" s="92"/>
      <c r="D3" s="92"/>
      <c r="E3" s="92"/>
      <c r="F3" s="92"/>
      <c r="G3" s="1"/>
      <c r="I3" s="36"/>
    </row>
    <row r="4" spans="1:9" ht="15" customHeight="1" x14ac:dyDescent="0.25">
      <c r="A4" s="1"/>
      <c r="B4" s="92"/>
      <c r="C4" s="92"/>
      <c r="D4" s="92"/>
      <c r="E4" s="92"/>
      <c r="F4" s="92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105399662.51378661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Tillæg'!D13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Tillæg'!F13</f>
        <v>168788.1127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1847346.6130958959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-220747.338014276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-742967.31862390204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-1251146.3587924093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105200936.22415192</v>
      </c>
      <c r="D18" s="18" t="s">
        <v>2</v>
      </c>
      <c r="E18" s="17">
        <f>C18</f>
        <v>105200936.22415192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133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1356265.3226515998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1843729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3199994.3226515995</v>
      </c>
      <c r="D26" s="18" t="s">
        <v>2</v>
      </c>
      <c r="E26" s="17">
        <f>C26</f>
        <v>3199994.3226515995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12296.045987422893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12296.045987422893</v>
      </c>
      <c r="D31" s="18" t="s">
        <v>2</v>
      </c>
      <c r="E31" s="17">
        <f>C31</f>
        <v>12296.045987422893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659108</v>
      </c>
      <c r="D33" s="18" t="s">
        <v>2</v>
      </c>
      <c r="E33" s="17">
        <f>C33</f>
        <v>659108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109072334.59279095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25</v>
      </c>
      <c r="C8" s="95"/>
      <c r="D8" s="95"/>
      <c r="E8" s="95"/>
      <c r="F8" s="96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105200936.22415192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1777895.8221881674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-219849.34250810283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-740412.99698247295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-614294.31190774601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105404275.39494176</v>
      </c>
      <c r="D14" s="18" t="s">
        <v>2</v>
      </c>
      <c r="E14" s="17">
        <f>C14</f>
        <v>105404275.39494176</v>
      </c>
      <c r="F14" s="18" t="s">
        <v>2</v>
      </c>
      <c r="G14" s="1"/>
    </row>
    <row r="15" spans="1:7" ht="15" customHeight="1" x14ac:dyDescent="0.25">
      <c r="A15" s="1"/>
      <c r="B15" s="94" t="s">
        <v>74</v>
      </c>
      <c r="C15" s="95"/>
      <c r="D15" s="95"/>
      <c r="E15" s="95"/>
      <c r="F15" s="96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4" t="s">
        <v>22</v>
      </c>
      <c r="C19" s="95"/>
      <c r="D19" s="95"/>
      <c r="E19" s="95"/>
      <c r="F19" s="96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1379186.2066044116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1843729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3222915.2066044118</v>
      </c>
      <c r="D22" s="18" t="s">
        <v>2</v>
      </c>
      <c r="E22" s="17">
        <f>C22</f>
        <v>3222915.2066044118</v>
      </c>
      <c r="F22" s="18" t="s">
        <v>2</v>
      </c>
      <c r="G22" s="1"/>
    </row>
    <row r="23" spans="1:7" x14ac:dyDescent="0.25">
      <c r="A23" s="1"/>
      <c r="B23" s="94" t="s">
        <v>15</v>
      </c>
      <c r="C23" s="95"/>
      <c r="D23" s="95"/>
      <c r="E23" s="95"/>
      <c r="F23" s="96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659108</v>
      </c>
      <c r="D24" s="18" t="s">
        <v>2</v>
      </c>
      <c r="E24" s="17">
        <f>C24</f>
        <v>659108</v>
      </c>
      <c r="F24" s="18" t="s">
        <v>2</v>
      </c>
      <c r="G24" s="1"/>
    </row>
    <row r="25" spans="1:7" x14ac:dyDescent="0.25">
      <c r="A25" s="1"/>
      <c r="B25" s="94" t="s">
        <v>116</v>
      </c>
      <c r="C25" s="95"/>
      <c r="D25" s="95"/>
      <c r="E25" s="95"/>
      <c r="F25" s="96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109286298.60154617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91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105404275.39494176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1781332.2541745156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-220274.28153059437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-737867.45709884714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-619241.20557270956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105608224.70491414</v>
      </c>
      <c r="D14" s="18" t="s">
        <v>2</v>
      </c>
      <c r="E14" s="17">
        <f>C14</f>
        <v>105608224.70491414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133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1402494.4534960261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1843729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3246223.4534960259</v>
      </c>
      <c r="D22" s="18" t="s">
        <v>2</v>
      </c>
      <c r="E22" s="17">
        <f>C22</f>
        <v>3246223.4534960259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108854448.15841016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92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3" t="s">
        <v>43</v>
      </c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105608224.70491414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1784778.9975130488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-220700.49562442023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-735330.66878134129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-624227.93642395036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105812744.60159747</v>
      </c>
      <c r="D13" s="18" t="s">
        <v>2</v>
      </c>
      <c r="E13" s="17">
        <f>C13</f>
        <v>105812744.60159747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133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1426196.6097601086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1426196.6097601086</v>
      </c>
      <c r="D21" s="18" t="s">
        <v>2</v>
      </c>
      <c r="E21" s="17">
        <f>C21</f>
        <v>1426196.6097601086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107238941.21135758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93</v>
      </c>
      <c r="C3" s="97"/>
      <c r="D3" s="97"/>
      <c r="E3" s="97"/>
      <c r="F3" s="97"/>
      <c r="G3" s="97"/>
      <c r="H3" s="97"/>
      <c r="I3" s="1"/>
    </row>
    <row r="4" spans="1:9" ht="29.2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107545618.22802411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2145955.7142375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105399662.51378661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102</v>
      </c>
      <c r="C3" s="92"/>
      <c r="D3" s="92"/>
      <c r="E3" s="92"/>
      <c r="F3" s="92"/>
      <c r="G3" s="1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136</v>
      </c>
      <c r="C10" s="64"/>
      <c r="D10" s="65"/>
      <c r="E10" s="11">
        <v>967978</v>
      </c>
      <c r="F10" s="22" t="s">
        <v>2</v>
      </c>
      <c r="G10" s="1"/>
      <c r="H10" s="1"/>
    </row>
    <row r="11" spans="1:8" x14ac:dyDescent="0.25">
      <c r="A11" s="1"/>
      <c r="B11" s="63" t="s">
        <v>137</v>
      </c>
      <c r="C11" s="64"/>
      <c r="D11" s="65"/>
      <c r="E11" s="11">
        <v>39778</v>
      </c>
      <c r="F11" s="22" t="s">
        <v>2</v>
      </c>
      <c r="G11" s="1"/>
      <c r="H11" s="1"/>
    </row>
    <row r="12" spans="1:8" x14ac:dyDescent="0.25">
      <c r="A12" s="1"/>
      <c r="B12" s="63" t="s">
        <v>138</v>
      </c>
      <c r="C12" s="64"/>
      <c r="D12" s="65"/>
      <c r="E12" s="11">
        <v>303804</v>
      </c>
      <c r="F12" s="22" t="s">
        <v>2</v>
      </c>
      <c r="G12" s="1"/>
      <c r="H12" s="1"/>
    </row>
    <row r="13" spans="1:8" x14ac:dyDescent="0.25">
      <c r="A13" s="1"/>
      <c r="B13" s="94" t="s">
        <v>128</v>
      </c>
      <c r="C13" s="95"/>
      <c r="D13" s="96"/>
      <c r="E13" s="20">
        <f>SUM(E10:E12)</f>
        <v>1311560</v>
      </c>
      <c r="F13" s="21" t="s">
        <v>2</v>
      </c>
      <c r="G13" s="1"/>
      <c r="H13" s="1"/>
    </row>
    <row r="14" spans="1:8" x14ac:dyDescent="0.25">
      <c r="A14" s="1"/>
      <c r="B14" s="94" t="s">
        <v>129</v>
      </c>
      <c r="C14" s="95"/>
      <c r="D14" s="96"/>
      <c r="E14" s="20">
        <f>E13*(1+Prisudvikling2019)^2</f>
        <v>1356265.3226515998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3">
    <mergeCell ref="B3:F4"/>
    <mergeCell ref="B13:D13"/>
    <mergeCell ref="B14:D14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745090.8274822263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37254541.374111317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1250290.4208377311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70637876.883487627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8" t="s">
        <v>87</v>
      </c>
      <c r="C17" s="99"/>
      <c r="D17" s="99"/>
      <c r="E17" s="99"/>
      <c r="F17" s="100"/>
      <c r="G17" s="57">
        <v>0.02</v>
      </c>
      <c r="H17" s="22"/>
      <c r="I17" s="1"/>
    </row>
    <row r="18" spans="1:9" x14ac:dyDescent="0.25">
      <c r="A18" s="1"/>
      <c r="B18" s="98" t="s">
        <v>86</v>
      </c>
      <c r="C18" s="99"/>
      <c r="D18" s="99"/>
      <c r="E18" s="99"/>
      <c r="F18" s="100"/>
      <c r="G18" s="57">
        <v>0.02</v>
      </c>
      <c r="H18" s="22"/>
      <c r="I18" s="1"/>
    </row>
    <row r="19" spans="1:9" x14ac:dyDescent="0.25">
      <c r="A19" s="1"/>
      <c r="B19" s="98" t="s">
        <v>88</v>
      </c>
      <c r="C19" s="99"/>
      <c r="D19" s="99"/>
      <c r="E19" s="99"/>
      <c r="F19" s="100"/>
      <c r="G19" s="57">
        <v>1.77E-2</v>
      </c>
      <c r="H19" s="22"/>
      <c r="I19" s="1"/>
    </row>
    <row r="20" spans="1:9" x14ac:dyDescent="0.25">
      <c r="A20" s="1"/>
      <c r="B20" s="98" t="s">
        <v>132</v>
      </c>
      <c r="C20" s="99"/>
      <c r="D20" s="99"/>
      <c r="E20" s="99"/>
      <c r="F20" s="100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125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6804348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5486132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1318216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659108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2018-08-27T13:24:03Z</dcterms:modified>
</cp:coreProperties>
</file>