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D14" i="20" l="1"/>
  <c r="F14" i="20"/>
  <c r="E15" i="19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E11" i="21"/>
  <c r="E12" i="21" s="1"/>
  <c r="C11" i="21"/>
  <c r="C12" i="21" s="1"/>
  <c r="C10" i="2"/>
  <c r="C10" i="15" s="1"/>
  <c r="C9" i="2"/>
  <c r="E16" i="19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5" i="20" l="1"/>
  <c r="G11" i="7" l="1"/>
  <c r="E11" i="11" l="1"/>
  <c r="F10" i="20" s="1"/>
  <c r="F15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<sst xmlns="http://schemas.openxmlformats.org/spreadsheetml/2006/main" count="371" uniqueCount="163">
  <si>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</si>
  <si>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</si>
  <si>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</si>
  <si>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</si>
  <si>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</si>
  <si>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</si>
  <si>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</si>
  <si>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</si>
  <si>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</si>
  <si>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</si>
  <si>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</si>
  <si>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</si>
  <si>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</si>
  <si>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</si>
  <si>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</si>
  <si>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</si>
  <si>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</si>
  <si>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</si>
  <si>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</si>
  <si>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</si>
  <si>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</si>
  <si>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</si>
  <si>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</si>
  <si>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</si>
  <si>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</si>
  <si>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</si>
  <si>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</si>
  <si>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</si>
  <si>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</si>
  <si>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</si>
  <si>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</si>
  <si>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</si>
  <si>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</si>
  <si>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</si>
  <si>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</si>
  <si>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</si>
  <si>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</si>
  <si>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</si>
  <si>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</si>
  <si>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</si>
  <si>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</si>
  <si>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</si>
  <si>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</si>
  <si>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</si>
  <si>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</si>
  <si>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</si>
  <si>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</si>
  <si>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</si>
  <si>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</si>
  <si>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</si>
  <si>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</si>
  <si>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</si>
  <si>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</si>
  <si>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</si>
  <si>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</si>
  <si>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</si>
  <si>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</si>
  <si>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</si>
  <si>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</si>
  <si>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</si>
  <si>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</si>
  <si>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</si>
  <si>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</si>
  <si>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</si>
  <si>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</si>
  <si>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</si>
  <si>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</si>
  <si>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</si>
  <si>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</si>
  <si>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</si>
  <si>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</si>
  <si>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</si>
  <si>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</si>
  <si>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</si>
  <si>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</si>
  <si>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</si>
  <si>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</si>
  <si>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</si>
  <si>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</si>
  <si>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</si>
  <si>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</si>
  <si>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</si>
  <si>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</si>
  <si>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</si>
  <si>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</si>
  <si>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</si>
  <si>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</si>
  <si>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</si>
  <si>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</si>
  <si>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</si>
  <si>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</si>
  <si>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</si>
  <si>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</si>
  <si>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</si>
  <si>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</si>
  <si>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</si>
  <si>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</si>
  <si>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</si>
  <si>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</si>
  <si>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</si>
  <si>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</si>
  <si>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</si>
  <si>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</si>
  <si>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</si>
  <si>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</si>
  <si>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</si>
  <si>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</si>
  <si>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</si>
  <si>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</si>
  <si>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</si>
  <si>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</si>
  <si>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</si>
  <si>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</si>
  <si>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</si>
  <si>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</si>
  <si>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</si>
  <si>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</si>
  <si>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</si>
  <si>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</si>
  <si>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</si>
  <si>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</si>
  <si>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</si>
  <si>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</si>
  <si>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</si>
  <si>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</si>
  <si>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</si>
  <si>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</si>
  <si>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</si>
  <si>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</si>
  <si>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</si>
  <si>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</si>
  <si>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</si>
  <si>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</si>
  <si>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</si>
  <si>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</si>
  <si>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</si>
  <si>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</si>
  <si>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</si>
  <si>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</si>
  <si>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</si>
  <si>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</si>
  <si>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</si>
  <si>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</si>
  <si>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</si>
  <si>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</si>
  <si>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</si>
  <si>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</si>
  <si>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</si>
  <si>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Mange ye forbrugere</t>
  </si>
  <si>
    <t>Grundvandsbeskytteelse - ny kiildeplads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</si>
  <si>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</si>
  <si>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</si>
  <si>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</si>
  <si>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</si>
  <si>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</si>
  <si>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</si>
  <si>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</si>
  <si>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Afgift for ledningsført vand</t>
  </si>
  <si>
    <t>Afgift til Forsyningsekretariatet</t>
  </si>
  <si>
    <t>Skatter og afgifter</t>
  </si>
  <si>
    <t>Selskabsskatter</t>
  </si>
  <si>
    <t>Erstatninger</t>
  </si>
  <si>
    <t xml:space="preserve">Vandsamarbejde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</si>
</sst>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103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3" t="s">
        <v>32</v>
      </c>
      <c r="E13" s="74"/>
      <c r="F13" s="74"/>
      <c r="G13" s="75"/>
      <c r="H13" s="1"/>
      <c r="I13" s="1"/>
    </row>
    <row r="14" spans="1:9" x14ac:dyDescent="0.25">
      <c r="A14" s="1"/>
      <c r="B14" s="1"/>
      <c r="C14" s="6" t="s">
        <v>31</v>
      </c>
      <c r="D14" s="73" t="s">
        <v>96</v>
      </c>
      <c r="E14" s="74"/>
      <c r="F14" s="74"/>
      <c r="G14" s="75"/>
      <c r="H14" s="1"/>
      <c r="I14" s="1"/>
    </row>
    <row r="15" spans="1:9" x14ac:dyDescent="0.25">
      <c r="A15" s="1"/>
      <c r="B15" s="1"/>
      <c r="C15" s="6" t="s">
        <v>94</v>
      </c>
      <c r="D15" s="73" t="s">
        <v>97</v>
      </c>
      <c r="E15" s="74"/>
      <c r="F15" s="74"/>
      <c r="G15" s="75"/>
      <c r="H15" s="1"/>
      <c r="I15" s="1"/>
    </row>
    <row r="16" spans="1:9" x14ac:dyDescent="0.25">
      <c r="A16" s="1"/>
      <c r="B16" s="1"/>
      <c r="C16" s="6" t="s">
        <v>95</v>
      </c>
      <c r="D16" s="73" t="s">
        <v>132</v>
      </c>
      <c r="E16" s="74"/>
      <c r="F16" s="74"/>
      <c r="G16" s="75"/>
      <c r="H16" s="1"/>
      <c r="I16" s="1"/>
    </row>
    <row r="17" spans="1:9" x14ac:dyDescent="0.25">
      <c r="A17" s="1"/>
      <c r="B17" s="1"/>
      <c r="C17" s="6" t="s">
        <v>7</v>
      </c>
      <c r="D17" s="67" t="s">
        <v>98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8</v>
      </c>
      <c r="D18" s="67" t="s">
        <v>100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9</v>
      </c>
      <c r="D19" s="67" t="s">
        <v>99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10</v>
      </c>
      <c r="D20" s="70" t="s">
        <v>129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11</v>
      </c>
      <c r="D21" s="62" t="s">
        <v>101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12</v>
      </c>
      <c r="D22" s="62" t="s">
        <v>130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13</v>
      </c>
      <c r="D23" s="62" t="s">
        <v>104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25</v>
      </c>
      <c r="D24" s="79" t="s">
        <v>28</v>
      </c>
      <c r="E24" s="80"/>
      <c r="F24" s="80"/>
      <c r="G24" s="81"/>
      <c r="H24" s="1"/>
      <c r="I24" s="1"/>
    </row>
    <row r="25" spans="1:9" x14ac:dyDescent="0.25">
      <c r="A25" s="1"/>
      <c r="B25" s="1"/>
      <c r="C25" s="6" t="s">
        <v>29</v>
      </c>
      <c r="D25" s="76" t="s">
        <v>102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30</v>
      </c>
      <c r="D26" s="76" t="s">
        <v>65</v>
      </c>
      <c r="E26" s="77"/>
      <c r="F26" s="77"/>
      <c r="G26" s="7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-4042306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-3277916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-764390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-382195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6667020.0022441903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6794953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-127932.99775580969</v>
      </c>
      <c r="F12" s="25" t="s">
        <v>3</v>
      </c>
      <c r="G12" s="17">
        <f>E12</f>
        <v>-127932.99775580969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-127932.99775580969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-31983.249438952422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-31983.249438952422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-34200.74563337602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97" t="s">
        <v>150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5" t="s">
        <v>143</v>
      </c>
      <c r="C11" s="86"/>
      <c r="D11" s="8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99" t="s">
        <v>148</v>
      </c>
      <c r="C11" s="100"/>
      <c r="D11" s="58">
        <v>52883</v>
      </c>
      <c r="E11" s="22" t="s">
        <v>3</v>
      </c>
      <c r="F11" s="11">
        <v>10277</v>
      </c>
      <c r="G11" s="22" t="s">
        <v>3</v>
      </c>
      <c r="H11" s="1"/>
    </row>
    <row r="12" spans="1:8" x14ac:dyDescent="0.25">
      <c r="A12" s="1"/>
      <c r="B12" s="56" t="s">
        <v>149</v>
      </c>
      <c r="C12" s="57"/>
      <c r="D12" s="58">
        <v>0</v>
      </c>
      <c r="E12" s="22" t="s">
        <v>3</v>
      </c>
      <c r="F12" s="11">
        <v>88319</v>
      </c>
      <c r="G12" s="22" t="s">
        <v>3</v>
      </c>
      <c r="H12" s="1"/>
    </row>
    <row r="13" spans="1:8" x14ac:dyDescent="0.25">
      <c r="A13" s="1"/>
      <c r="B13" s="56" t="s">
        <v>162</v>
      </c>
      <c r="C13" s="57"/>
      <c r="D13" s="58">
        <v>174681</v>
      </c>
      <c r="E13" s="22" t="s">
        <v>3</v>
      </c>
      <c r="F13" s="11">
        <v>0</v>
      </c>
      <c r="G13" s="22" t="s">
        <v>3</v>
      </c>
      <c r="H13" s="1"/>
    </row>
    <row r="14" spans="1:8" x14ac:dyDescent="0.25">
      <c r="A14" s="1"/>
      <c r="B14" s="38" t="s">
        <v>146</v>
      </c>
      <c r="C14" s="40"/>
      <c r="D14" s="20">
        <f>SUM(D10:D13)</f>
        <v>227564</v>
      </c>
      <c r="E14" s="21" t="s">
        <v>3</v>
      </c>
      <c r="F14" s="20">
        <f>SUM(F10:F13)</f>
        <v>98596</v>
      </c>
      <c r="G14" s="21" t="s">
        <v>3</v>
      </c>
      <c r="H14" s="1"/>
    </row>
    <row r="15" spans="1:8" x14ac:dyDescent="0.25">
      <c r="A15" s="1"/>
      <c r="B15" s="38" t="s">
        <v>147</v>
      </c>
      <c r="C15" s="40"/>
      <c r="D15" s="20">
        <f>D14*(1+Prisudvikling2019)</f>
        <v>231409.83159999998</v>
      </c>
      <c r="E15" s="21" t="s">
        <v>3</v>
      </c>
      <c r="F15" s="20">
        <f>F14*(1+Prisudvikling2019)</f>
        <v>100262.27239999999</v>
      </c>
      <c r="G15" s="21" t="s">
        <v>3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155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156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4074207.3529528463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Tillæg'!D15,'Fane 10. Tillæg'!F15)</f>
        <v>331672.10399999993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57347.691940101147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-75874.861531180111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4387352.2873617671</v>
      </c>
      <c r="D15" s="18" t="s">
        <v>3</v>
      </c>
      <c r="E15" s="17">
        <f>C15</f>
        <v>4387352.2873617671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2817710.5949531295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2817710.5949531295</v>
      </c>
      <c r="D23" s="18" t="s">
        <v>3</v>
      </c>
      <c r="E23" s="17">
        <f>C23</f>
        <v>2817710.5949531295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11671.249784014528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11671.249784014528</v>
      </c>
      <c r="D28" s="18" t="s">
        <v>3</v>
      </c>
      <c r="E28" s="17">
        <f>C28</f>
        <v>11671.249784014528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-382195</v>
      </c>
      <c r="D30" s="18" t="s">
        <v>3</v>
      </c>
      <c r="E30" s="17">
        <f>C30</f>
        <v>-382195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6834539.1320989104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4387352.2873617671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331543.64739412069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57111.857368549754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-75555.890460415379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4368908.2542699007</v>
      </c>
      <c r="D14" s="18" t="s">
        <v>3</v>
      </c>
      <c r="E14" s="17">
        <f>C14</f>
        <v>4368908.2542699007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2865329.9040078372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2865329.9040078372</v>
      </c>
      <c r="D22" s="18" t="s">
        <v>3</v>
      </c>
      <c r="E22" s="17">
        <f>C22</f>
        <v>2865329.9040078372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-382195</v>
      </c>
      <c r="D24" s="18" t="s">
        <v>3</v>
      </c>
      <c r="E24" s="17">
        <f>C24</f>
        <v>-382195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6852043.1582777379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4368908.2542699007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79790.128153226498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75183.002662950836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-76905.983546463336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4446975.4015396144</v>
      </c>
      <c r="D13" s="18" t="s">
        <v>3</v>
      </c>
      <c r="E13" s="17">
        <f>C13</f>
        <v>4446975.4015396144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2913753.9793855692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2913753.9793855692</v>
      </c>
      <c r="D21" s="18" t="s">
        <v>3</v>
      </c>
      <c r="E21" s="17">
        <f>C21</f>
        <v>2913753.9793855692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188100.72778620126</v>
      </c>
      <c r="D23" s="18" t="s">
        <v>3</v>
      </c>
      <c r="E23" s="17">
        <f>C23</f>
        <v>188100.72778620126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-34200.74563337602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-34200.74563337602</v>
      </c>
      <c r="D27" s="36" t="s">
        <v>3</v>
      </c>
      <c r="E27" s="17">
        <f>C27</f>
        <v>-34200.74563337602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7514629.3630780093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4446975.4015396144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75153.884286019471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-76876.197859035776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4445253.0879665976</v>
      </c>
      <c r="D12" s="18" t="s">
        <v>3</v>
      </c>
      <c r="E12" s="17">
        <f>C12</f>
        <v>4445253.0879665976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2962996.4216371849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2962996.4216371849</v>
      </c>
      <c r="D20" s="18" t="s">
        <v>3</v>
      </c>
      <c r="E20" s="17">
        <f>C20</f>
        <v>2962996.4216371849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191279.63008578803</v>
      </c>
      <c r="D22" s="18" t="s">
        <v>3</v>
      </c>
      <c r="E22" s="17">
        <f>C22</f>
        <v>191279.63008578803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-34778.738234580072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-34778.738234580072</v>
      </c>
      <c r="D26" s="36" t="s">
        <v>3</v>
      </c>
      <c r="E26" s="17">
        <f>C26</f>
        <v>-34778.738234580072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7564750.4014549898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6763475.2012042832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2689267.8482514368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4074207.3529528463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2763078.4873755937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1400306.0060796603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4163384.493455254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2763078.4873755937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1476183.751941327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4239262.2393169207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75877.745861666743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75877.745861666743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79790.128153226498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157</v>
      </c>
      <c r="C10" s="46"/>
      <c r="D10" s="47"/>
      <c r="E10" s="11">
        <v>2081356</v>
      </c>
      <c r="F10" s="22" t="s">
        <v>3</v>
      </c>
      <c r="G10" s="1"/>
      <c r="H10" s="1"/>
    </row>
    <row r="11" spans="1:8" x14ac:dyDescent="0.25">
      <c r="A11" s="1"/>
      <c r="B11" s="45" t="s">
        <v>158</v>
      </c>
      <c r="C11" s="46"/>
      <c r="D11" s="47"/>
      <c r="E11" s="11">
        <v>4506</v>
      </c>
      <c r="F11" s="22" t="s">
        <v>3</v>
      </c>
      <c r="G11" s="1"/>
      <c r="H11" s="1"/>
    </row>
    <row r="12" spans="1:8" x14ac:dyDescent="0.25">
      <c r="A12" s="1"/>
      <c r="B12" s="45" t="s">
        <v>159</v>
      </c>
      <c r="C12" s="46"/>
      <c r="D12" s="47"/>
      <c r="E12" s="11">
        <v>19638</v>
      </c>
      <c r="F12" s="22" t="s">
        <v>3</v>
      </c>
      <c r="G12" s="1"/>
      <c r="H12" s="1"/>
    </row>
    <row r="13" spans="1:8" x14ac:dyDescent="0.25">
      <c r="A13" s="1"/>
      <c r="B13" s="45" t="s">
        <v>160</v>
      </c>
      <c r="C13" s="46"/>
      <c r="D13" s="47"/>
      <c r="E13" s="11">
        <v>561852</v>
      </c>
      <c r="F13" s="22" t="s">
        <v>3</v>
      </c>
      <c r="G13" s="1"/>
      <c r="H13" s="1"/>
    </row>
    <row r="14" spans="1:8" x14ac:dyDescent="0.25">
      <c r="A14" s="1"/>
      <c r="B14" s="45" t="s">
        <v>161</v>
      </c>
      <c r="C14" s="46"/>
      <c r="D14" s="47"/>
      <c r="E14" s="11">
        <v>57481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2724833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2817710.5949531295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691517.31666666665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172879.32916666666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172879.32916666666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188100.72778620126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0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2018-09-04T08:10:59Z</dcterms:modified>
</cp:coreProperties>
</file>