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3" i="11" l="1"/>
  <c r="F13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E12" i="11"/>
  <c r="C30" i="2" l="1"/>
  <c r="C24" i="15"/>
  <c r="E24" i="15" s="1"/>
  <c r="D12" i="20" l="1"/>
  <c r="G11" i="7" l="1"/>
  <c r="E11" i="11" l="1"/>
  <c r="E10" i="11" l="1"/>
  <c r="E13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<sst xmlns="http://schemas.openxmlformats.org/spreadsheetml/2006/main" count="364" uniqueCount="161">
  <si>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</si>
  <si>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</si>
  <si>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</si>
  <si>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</si>
  <si>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</si>
  <si>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</si>
  <si>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</si>
  <si>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</si>
  <si>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</si>
  <si>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</si>
  <si>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</si>
  <si>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</si>
  <si>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</si>
  <si>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</si>
  <si>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</si>
  <si>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</si>
  <si>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</si>
  <si>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</si>
  <si>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</si>
  <si>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</si>
  <si>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</si>
  <si>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</si>
  <si>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</si>
  <si>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</si>
  <si>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</si>
  <si>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</si>
  <si>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</si>
  <si>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</si>
  <si>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</si>
  <si>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</si>
  <si>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</si>
  <si>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</si>
  <si>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</si>
  <si>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</si>
  <si>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</si>
  <si>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</si>
  <si>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</si>
  <si>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</si>
  <si>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</si>
  <si>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</si>
  <si>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</si>
  <si>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</si>
  <si>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</si>
  <si>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</si>
  <si>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</si>
  <si>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</si>
  <si>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</si>
  <si>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</si>
  <si>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</si>
  <si>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</si>
  <si>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</si>
  <si>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</si>
  <si>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</si>
  <si>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</si>
  <si>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</si>
  <si>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</si>
  <si>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</si>
  <si>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</si>
  <si>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</si>
  <si>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</si>
  <si>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</si>
  <si>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</si>
  <si>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</si>
  <si>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</si>
  <si>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</si>
  <si>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</si>
  <si>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</si>
  <si>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</si>
  <si>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</si>
  <si>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</si>
  <si>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</si>
  <si>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</si>
  <si>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</si>
  <si>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</si>
  <si>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</si>
  <si>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</si>
  <si>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</si>
  <si>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</si>
  <si>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</si>
  <si>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</si>
  <si>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</si>
  <si>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</si>
  <si>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</si>
  <si>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</si>
  <si>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</si>
  <si>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</si>
  <si>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</si>
  <si>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</si>
  <si>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</si>
  <si>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</si>
  <si>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</si>
  <si>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</si>
  <si>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</si>
  <si>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</si>
  <si>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</si>
  <si>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</si>
  <si>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</si>
  <si>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</si>
  <si>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</si>
  <si>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</si>
  <si>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</si>
  <si>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</si>
  <si>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</si>
  <si>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</si>
  <si>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</si>
  <si>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</si>
  <si>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</si>
  <si>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</si>
  <si>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</si>
  <si>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</si>
  <si>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</si>
  <si>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</si>
  <si>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</si>
  <si>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</si>
  <si>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</si>
  <si>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</si>
  <si>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</si>
  <si>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</si>
  <si>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</si>
  <si>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</si>
  <si>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</si>
  <si>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</si>
  <si>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</si>
  <si>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</si>
  <si>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</si>
  <si>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</si>
  <si>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</si>
  <si>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</si>
  <si>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</si>
  <si>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</si>
  <si>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</si>
  <si>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</si>
  <si>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</si>
  <si>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</si>
  <si>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</si>
  <si>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</si>
  <si>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</si>
  <si>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</si>
  <si>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</si>
  <si>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</si>
  <si>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</si>
  <si>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</si>
  <si>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</si>
  <si>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</si>
  <si>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</si>
  <si>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</si>
  <si>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</si>
  <si>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</si>
  <si>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</si>
  <si>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Køb af ydelser og produkter fra andre vandselskaber reguleret af vandsektorloven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</si>
  <si>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</si>
  <si>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</si>
  <si>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</si>
  <si>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</si>
  <si>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</si>
  <si>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</si>
  <si>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</si>
  <si>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SRO anlæg</t>
  </si>
  <si>
    <t>Software</t>
  </si>
  <si>
    <t>TAG-nummerering af ledningsnettet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</si>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</sst>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-868553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-868553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8586756.3110000007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8943534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-356777.68899999931</v>
      </c>
      <c r="F12" s="25" t="s">
        <v>3</v>
      </c>
      <c r="G12" s="17">
        <f>E12</f>
        <v>-356777.68899999931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-356777.68899999931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-89194.422249999829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-89194.422249999829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-95378.543481355999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x14ac:dyDescent="0.25">
      <c r="A10" s="1"/>
      <c r="B10" s="61" t="s">
        <v>157</v>
      </c>
      <c r="C10" s="62">
        <v>10</v>
      </c>
      <c r="D10" s="11">
        <v>11709.99</v>
      </c>
      <c r="E10" s="11">
        <f>D10/C10</f>
        <v>1170.999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1" t="s">
        <v>158</v>
      </c>
      <c r="C11" s="62">
        <v>5</v>
      </c>
      <c r="D11" s="11">
        <v>4318.17</v>
      </c>
      <c r="E11" s="11">
        <f t="shared" ref="E11:E12" si="0">D11/C11</f>
        <v>863.63400000000001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1" t="s">
        <v>159</v>
      </c>
      <c r="C12" s="62">
        <v>10</v>
      </c>
      <c r="D12" s="11">
        <v>7886.53</v>
      </c>
      <c r="E12" s="11">
        <f t="shared" si="0"/>
        <v>788.65300000000002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90" t="s">
        <v>143</v>
      </c>
      <c r="C13" s="91"/>
      <c r="D13" s="92"/>
      <c r="E13" s="20">
        <f>SUM(E10:E12)</f>
        <v>2823.2860000000001</v>
      </c>
      <c r="F13" s="20">
        <f>SUM(F10:F12)</f>
        <v>0</v>
      </c>
      <c r="G13" s="20">
        <f>SUM(G10:G12)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Anlægsprojekter'!F13</f>
        <v>0</v>
      </c>
      <c r="E10" s="22" t="s">
        <v>3</v>
      </c>
      <c r="F10" s="11">
        <f>SUM('Fane 9. Anlægsprojekter'!E13,'Fane 9. Anlægsprojekter'!G13)</f>
        <v>2823.2860000000001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2823.2860000000001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2870.9995334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3741244.0884313462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2870.9995334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47562.319815192561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-64458.515932258961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3727218.8918476794</v>
      </c>
      <c r="D15" s="18" t="s">
        <v>3</v>
      </c>
      <c r="E15" s="17">
        <f>C15</f>
        <v>3727218.8918476794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5345321.1395694809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5345321.1395694809</v>
      </c>
      <c r="D23" s="18" t="s">
        <v>3</v>
      </c>
      <c r="E23" s="17">
        <f>C23</f>
        <v>5345321.1395694809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23526.805100997582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23526.805100997582</v>
      </c>
      <c r="D28" s="18" t="s">
        <v>3</v>
      </c>
      <c r="E28" s="17">
        <f>C28</f>
        <v>23526.805100997582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9096066.8365181591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3727218.8918476794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2869.8875952807139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47347.733454365705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-64167.632630134773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3710398.9926719102</v>
      </c>
      <c r="D14" s="18" t="s">
        <v>3</v>
      </c>
      <c r="E14" s="17">
        <f>C14</f>
        <v>3710398.9926719102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5435657.0668282043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5435657.0668282043</v>
      </c>
      <c r="D22" s="18" t="s">
        <v>3</v>
      </c>
      <c r="E22" s="17">
        <f>C22</f>
        <v>5435657.0668282043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9146056.059500115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3710398.9926719102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-40761.890423780649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62016.867027993379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-63438.11747769409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3668215.8517984287</v>
      </c>
      <c r="D13" s="18" t="s">
        <v>3</v>
      </c>
      <c r="E13" s="17">
        <f>C13</f>
        <v>3668215.8517984287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5527519.6712576002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5527519.6712576002</v>
      </c>
      <c r="D21" s="18" t="s">
        <v>3</v>
      </c>
      <c r="E21" s="17">
        <f>C21</f>
        <v>5527519.6712576002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-124301.68785156365</v>
      </c>
      <c r="D23" s="18" t="s">
        <v>3</v>
      </c>
      <c r="E23" s="17">
        <f>C23</f>
        <v>-124301.68785156365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-95378.543481355999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-95378.543481355999</v>
      </c>
      <c r="D27" s="36" t="s">
        <v>3</v>
      </c>
      <c r="E27" s="17">
        <f>C27</f>
        <v>-95378.543481355999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8976055.2917231098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3668215.8517984287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61992.847895393439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-63413.547894794981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3666795.1517990273</v>
      </c>
      <c r="D12" s="18" t="s">
        <v>3</v>
      </c>
      <c r="E12" s="17">
        <f>C12</f>
        <v>3666795.1517990273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5620934.7537018536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5620934.7537018536</v>
      </c>
      <c r="D20" s="18" t="s">
        <v>3</v>
      </c>
      <c r="E20" s="17">
        <f>C20</f>
        <v>5620934.7537018536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-126402.38637625506</v>
      </c>
      <c r="D22" s="18" t="s">
        <v>3</v>
      </c>
      <c r="E22" s="17">
        <f>C22</f>
        <v>-126402.38637625506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-96990.440866190911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-96990.440866190911</v>
      </c>
      <c r="D26" s="36" t="s">
        <v>3</v>
      </c>
      <c r="E26" s="17">
        <f>C26</f>
        <v>-96990.440866190911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9064337.0782584362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8117404.7665313464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4376160.6781000001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3741244.0884313462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2217700.3710464733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1605656.5897093702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3823356.9607558437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2167257.7840464734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1617335.9808854808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3784593.7649319544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-50442.586999999825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11679.391176110599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-38763.195823889226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-40761.890423780649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160</v>
      </c>
      <c r="C10" s="46"/>
      <c r="D10" s="47"/>
      <c r="E10" s="11">
        <v>3273481.25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4605</v>
      </c>
      <c r="F11" s="22" t="s">
        <v>3</v>
      </c>
      <c r="G11" s="1"/>
      <c r="H11" s="1"/>
    </row>
    <row r="12" spans="1:8" ht="26.25" x14ac:dyDescent="0.25">
      <c r="A12" s="1"/>
      <c r="B12" s="41" t="s">
        <v>149</v>
      </c>
      <c r="C12" s="46"/>
      <c r="D12" s="47"/>
      <c r="E12" s="11">
        <v>1883975</v>
      </c>
      <c r="F12" s="22" t="s">
        <v>3</v>
      </c>
      <c r="G12" s="1"/>
      <c r="H12" s="1"/>
    </row>
    <row r="13" spans="1:8" x14ac:dyDescent="0.25">
      <c r="A13" s="1"/>
      <c r="B13" s="41" t="s">
        <v>150</v>
      </c>
      <c r="C13" s="46"/>
      <c r="D13" s="47"/>
      <c r="E13" s="11">
        <v>7067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5169128.25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5345321.1395694809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-456972.0205333333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-114243.00513333332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-114243.00513333332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-124301.68785156365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2018-09-04T08:17:50Z</dcterms:modified>
</cp:coreProperties>
</file>