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G11" i="11" l="1"/>
  <c r="F11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3" i="19"/>
  <c r="E14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E11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<sst xmlns="http://schemas.openxmlformats.org/spreadsheetml/2006/main" count="319" uniqueCount="141">
  <si>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</si>
  <si>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</si>
  <si>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</si>
  <si>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</si>
  <si>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</si>
  <si>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</si>
  <si>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</si>
  <si>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</si>
  <si>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</si>
  <si>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</si>
  <si>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</si>
  <si>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</si>
  <si>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</si>
  <si>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</si>
  <si>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</si>
  <si>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</si>
  <si>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</si>
  <si>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</si>
  <si>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</si>
  <si>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</si>
  <si>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</si>
  <si>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</si>
  <si>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</si>
  <si>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</si>
  <si>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</si>
  <si>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</si>
  <si>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</si>
  <si>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</si>
  <si>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</si>
  <si>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</si>
  <si>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</si>
  <si>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</si>
  <si>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</si>
  <si>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</si>
  <si>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</si>
  <si>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</si>
  <si>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</si>
  <si>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</si>
  <si>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</si>
  <si>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</si>
  <si>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</si>
  <si>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</si>
  <si>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</si>
  <si>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</si>
  <si>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</si>
  <si>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</si>
  <si>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</si>
  <si>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</si>
  <si>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</si>
  <si>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</si>
  <si>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</si>
  <si>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</si>
  <si>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</si>
  <si>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</si>
  <si>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</si>
  <si>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</si>
  <si>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</si>
  <si>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</si>
  <si>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</si>
  <si>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</si>
  <si>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</si>
  <si>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</si>
  <si>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</si>
  <si>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</si>
  <si>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</si>
  <si>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</si>
  <si>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</si>
  <si>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</si>
  <si>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</si>
  <si>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</si>
  <si>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</si>
  <si>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</si>
  <si>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</si>
  <si>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</si>
  <si>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</si>
  <si>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</si>
  <si>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</si>
  <si>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</si>
  <si>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</si>
  <si>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</si>
  <si>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</si>
  <si>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</si>
  <si>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</si>
  <si>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</si>
  <si>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</si>
  <si>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</si>
  <si>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</si>
  <si>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</si>
  <si>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</si>
  <si>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</si>
  <si>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</si>
  <si>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</si>
  <si>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</si>
  <si>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</si>
  <si>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</si>
  <si>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</si>
  <si>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</si>
  <si>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</si>
  <si>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</si>
  <si>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</si>
  <si>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</si>
  <si>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</si>
  <si>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</si>
  <si>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</si>
  <si>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</si>
  <si>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</si>
  <si>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</si>
  <si>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</si>
  <si>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</si>
  <si>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</si>
  <si>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</si>
  <si>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</si>
  <si>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</si>
  <si>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</si>
  <si>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</si>
  <si>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</si>
  <si>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</si>
  <si>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</si>
  <si>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</si>
  <si>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</si>
  <si>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</si>
  <si>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</si>
  <si>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</si>
  <si>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</si>
  <si>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</si>
  <si>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</si>
  <si>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</si>
  <si>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</si>
  <si>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</si>
  <si>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</si>
  <si>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</si>
  <si>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</si>
  <si>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</si>
  <si>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Ingen anlægsprojekter</t>
  </si>
  <si>
    <t>Spildevandsafgift</t>
  </si>
  <si>
    <t>Afgift til Forsyningsekretariatet</t>
  </si>
  <si>
    <t>Erstatninger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</si>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</sst>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8" t="s">
        <v>3</v>
      </c>
      <c r="E6" s="78"/>
      <c r="F6" s="78"/>
      <c r="G6" s="78"/>
      <c r="H6" s="3"/>
      <c r="I6" s="1"/>
    </row>
    <row r="7" spans="1:9" ht="15" customHeight="1" x14ac:dyDescent="0.25">
      <c r="A7" s="1"/>
      <c r="B7" s="1"/>
      <c r="C7" s="3"/>
      <c r="D7" s="78"/>
      <c r="E7" s="78"/>
      <c r="F7" s="78"/>
      <c r="G7" s="78"/>
      <c r="H7" s="3"/>
      <c r="I7" s="1"/>
    </row>
    <row r="8" spans="1:9" ht="15.75" x14ac:dyDescent="0.25">
      <c r="A8" s="1"/>
      <c r="B8" s="1"/>
      <c r="C8" s="4"/>
      <c r="D8" s="80" t="s">
        <v>123</v>
      </c>
      <c r="E8" s="80"/>
      <c r="F8" s="80"/>
      <c r="G8" s="8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9" t="s">
        <v>4</v>
      </c>
      <c r="E11" s="79"/>
      <c r="F11" s="79"/>
      <c r="G11" s="7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5" t="s">
        <v>31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30</v>
      </c>
      <c r="D14" s="75" t="s">
        <v>95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96</v>
      </c>
      <c r="D16" s="75" t="s">
        <v>124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6</v>
      </c>
      <c r="D17" s="81" t="s">
        <v>98</v>
      </c>
      <c r="E17" s="82"/>
      <c r="F17" s="82"/>
      <c r="G17" s="83"/>
      <c r="H17" s="1"/>
      <c r="I17" s="1"/>
    </row>
    <row r="18" spans="1:9" x14ac:dyDescent="0.25">
      <c r="A18" s="1"/>
      <c r="B18" s="1"/>
      <c r="C18" s="6" t="s">
        <v>7</v>
      </c>
      <c r="D18" s="81" t="s">
        <v>99</v>
      </c>
      <c r="E18" s="82"/>
      <c r="F18" s="82"/>
      <c r="G18" s="83"/>
      <c r="H18" s="1"/>
      <c r="I18" s="1"/>
    </row>
    <row r="19" spans="1:9" x14ac:dyDescent="0.25">
      <c r="A19" s="1"/>
      <c r="B19" s="1"/>
      <c r="C19" s="6" t="s">
        <v>8</v>
      </c>
      <c r="D19" s="66" t="s">
        <v>103</v>
      </c>
      <c r="E19" s="67"/>
      <c r="F19" s="67"/>
      <c r="G19" s="68"/>
      <c r="H19" s="1"/>
      <c r="I19" s="1"/>
    </row>
    <row r="20" spans="1:9" x14ac:dyDescent="0.25">
      <c r="A20" s="1"/>
      <c r="B20" s="1"/>
      <c r="C20" s="6" t="s">
        <v>9</v>
      </c>
      <c r="D20" s="69" t="s">
        <v>100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10</v>
      </c>
      <c r="D21" s="69" t="s">
        <v>122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11</v>
      </c>
      <c r="D22" s="69" t="s">
        <v>104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12</v>
      </c>
      <c r="D23" s="72" t="s">
        <v>28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26</v>
      </c>
      <c r="D24" s="63" t="s">
        <v>101</v>
      </c>
      <c r="E24" s="64"/>
      <c r="F24" s="64"/>
      <c r="G24" s="65"/>
      <c r="H24" s="1"/>
      <c r="I24" s="1"/>
    </row>
    <row r="25" spans="1:9" x14ac:dyDescent="0.25">
      <c r="A25" s="1"/>
      <c r="B25" s="1"/>
      <c r="C25" s="6" t="s">
        <v>29</v>
      </c>
      <c r="D25" s="63" t="s">
        <v>54</v>
      </c>
      <c r="E25" s="64"/>
      <c r="F25" s="64"/>
      <c r="G25" s="65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9" t="s">
        <v>126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116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0" t="s">
        <v>105</v>
      </c>
      <c r="C9" s="91"/>
      <c r="D9" s="92"/>
      <c r="E9" s="11">
        <v>105324234.16288073</v>
      </c>
      <c r="F9" s="22" t="s">
        <v>2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85787104</v>
      </c>
      <c r="F10" s="22" t="s">
        <v>2</v>
      </c>
      <c r="G10" s="14"/>
      <c r="H10" s="28"/>
      <c r="I10" s="1"/>
    </row>
    <row r="11" spans="1:9" x14ac:dyDescent="0.25">
      <c r="A11" s="1"/>
      <c r="B11" s="90" t="s">
        <v>112</v>
      </c>
      <c r="C11" s="91"/>
      <c r="D11" s="92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19537130.162880734</v>
      </c>
      <c r="F12" s="25" t="s">
        <v>2</v>
      </c>
      <c r="G12" s="17">
        <f>E12</f>
        <v>19537130.162880734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6" t="s">
        <v>117</v>
      </c>
      <c r="C17" s="87"/>
      <c r="D17" s="87"/>
      <c r="E17" s="87"/>
      <c r="F17" s="87"/>
      <c r="G17" s="87"/>
      <c r="H17" s="88"/>
      <c r="I17" s="1"/>
    </row>
    <row r="18" spans="1:9" x14ac:dyDescent="0.25">
      <c r="A18" s="1"/>
      <c r="B18" s="93" t="s">
        <v>118</v>
      </c>
      <c r="C18" s="94"/>
      <c r="D18" s="95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3" t="s">
        <v>113</v>
      </c>
      <c r="C19" s="94"/>
      <c r="D19" s="95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3" t="s">
        <v>119</v>
      </c>
      <c r="C20" s="94"/>
      <c r="D20" s="95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6" t="s">
        <v>114</v>
      </c>
      <c r="C21" s="87"/>
      <c r="D21" s="87"/>
      <c r="E21" s="87"/>
      <c r="F21" s="88"/>
      <c r="G21" s="20">
        <f>E20</f>
        <v>0</v>
      </c>
      <c r="H21" s="21" t="s">
        <v>2</v>
      </c>
      <c r="I21" s="1"/>
    </row>
    <row r="22" spans="1:9" x14ac:dyDescent="0.25">
      <c r="A22" s="1"/>
      <c r="B22" s="86" t="s">
        <v>115</v>
      </c>
      <c r="C22" s="87"/>
      <c r="D22" s="87"/>
      <c r="E22" s="87"/>
      <c r="F22" s="88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0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130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127</v>
      </c>
      <c r="C8" s="87"/>
      <c r="D8" s="87"/>
      <c r="E8" s="87"/>
      <c r="F8" s="87"/>
      <c r="G8" s="87"/>
      <c r="H8" s="88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15" customHeight="1" x14ac:dyDescent="0.25">
      <c r="A10" s="1"/>
      <c r="B10" s="99" t="s">
        <v>133</v>
      </c>
      <c r="C10" s="100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86" t="s">
        <v>131</v>
      </c>
      <c r="C11" s="87"/>
      <c r="D11" s="88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121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139</v>
      </c>
      <c r="C3" s="89"/>
      <c r="D3" s="89"/>
      <c r="E3" s="89"/>
      <c r="F3" s="89"/>
      <c r="G3" s="89"/>
      <c r="H3" s="1"/>
    </row>
    <row r="4" spans="1:8" ht="25.5" customHeight="1" x14ac:dyDescent="0.25">
      <c r="A4" s="1"/>
      <c r="B4" s="89"/>
      <c r="C4" s="89"/>
      <c r="D4" s="89"/>
      <c r="E4" s="89"/>
      <c r="F4" s="89"/>
      <c r="G4" s="8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138</v>
      </c>
      <c r="C10" s="101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140</v>
      </c>
      <c r="C3" s="89"/>
      <c r="D3" s="89"/>
      <c r="E3" s="89"/>
      <c r="F3" s="89"/>
      <c r="G3" s="1"/>
      <c r="H3" s="1"/>
    </row>
    <row r="4" spans="1:8" ht="25.5" customHeight="1" x14ac:dyDescent="0.25">
      <c r="A4" s="1"/>
      <c r="B4" s="89"/>
      <c r="C4" s="89"/>
      <c r="D4" s="89"/>
      <c r="E4" s="89"/>
      <c r="F4" s="89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0.02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4" t="s">
        <v>41</v>
      </c>
      <c r="C3" s="84"/>
      <c r="D3" s="84"/>
      <c r="E3" s="84"/>
      <c r="F3" s="84"/>
      <c r="G3" s="1"/>
      <c r="I3" s="36"/>
    </row>
    <row r="4" spans="1:9" ht="15" customHeight="1" x14ac:dyDescent="0.25">
      <c r="A4" s="1"/>
      <c r="B4" s="84"/>
      <c r="C4" s="84"/>
      <c r="D4" s="84"/>
      <c r="E4" s="84"/>
      <c r="F4" s="84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101912358.20075175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0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1783466.2685131559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-2073916.4893852982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-871934.21485795546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-1105752.0312973589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99644221.733724311</v>
      </c>
      <c r="D18" s="18" t="s">
        <v>2</v>
      </c>
      <c r="E18" s="17">
        <f>C18</f>
        <v>99644221.733724311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137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omk.'!E14</f>
        <v>2765038.5654350109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2765038.5654350109</v>
      </c>
      <c r="D26" s="18" t="s">
        <v>2</v>
      </c>
      <c r="E26" s="17">
        <f>C26</f>
        <v>2765038.5654350109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20429.251125542785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20429.251125542785</v>
      </c>
      <c r="D31" s="18" t="s">
        <v>2</v>
      </c>
      <c r="E31" s="17">
        <f>C31</f>
        <v>20429.251125542785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102429689.55028486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43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25</v>
      </c>
      <c r="C8" s="87"/>
      <c r="D8" s="87"/>
      <c r="E8" s="87"/>
      <c r="F8" s="88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99644221.733724311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1683987.3472999407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-2026564.1816204849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-868936.50502727367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-542907.85281269101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97889800.541563794</v>
      </c>
      <c r="D14" s="18" t="s">
        <v>2</v>
      </c>
      <c r="E14" s="17">
        <f>C14</f>
        <v>97889800.541563794</v>
      </c>
      <c r="F14" s="18" t="s">
        <v>2</v>
      </c>
      <c r="G14" s="1"/>
    </row>
    <row r="15" spans="1:7" ht="15" customHeight="1" x14ac:dyDescent="0.25">
      <c r="A15" s="1"/>
      <c r="B15" s="86" t="s">
        <v>74</v>
      </c>
      <c r="C15" s="87"/>
      <c r="D15" s="87"/>
      <c r="E15" s="87"/>
      <c r="F15" s="88"/>
      <c r="G15" s="1"/>
    </row>
    <row r="16" spans="1:7" ht="15" customHeight="1" x14ac:dyDescent="0.25">
      <c r="A16" s="1"/>
      <c r="B16" s="46" t="s">
        <v>137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6" t="s">
        <v>22</v>
      </c>
      <c r="C19" s="87"/>
      <c r="D19" s="87"/>
      <c r="E19" s="87"/>
      <c r="F19" s="88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</f>
        <v>2811767.7171908622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2811767.7171908622</v>
      </c>
      <c r="D22" s="18" t="s">
        <v>2</v>
      </c>
      <c r="E22" s="17">
        <f>C22</f>
        <v>2811767.7171908622</v>
      </c>
      <c r="F22" s="18" t="s">
        <v>2</v>
      </c>
      <c r="G22" s="1"/>
    </row>
    <row r="23" spans="1:7" x14ac:dyDescent="0.25">
      <c r="A23" s="1"/>
      <c r="B23" s="86" t="s">
        <v>15</v>
      </c>
      <c r="C23" s="87"/>
      <c r="D23" s="87"/>
      <c r="E23" s="87"/>
      <c r="F23" s="88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86" t="s">
        <v>116</v>
      </c>
      <c r="C25" s="87"/>
      <c r="D25" s="87"/>
      <c r="E25" s="87"/>
      <c r="F25" s="88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100701568.25875466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43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97889800.541563794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1654337.6291524279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-1990882.7634143245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-865949.10132298979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-547279.87346415594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96140026.432514757</v>
      </c>
      <c r="D14" s="18" t="s">
        <v>2</v>
      </c>
      <c r="E14" s="17">
        <f>C14</f>
        <v>96140026.432514757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137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omk.'!E14*(1+Prisudvikling2019)^2</f>
        <v>2859286.5916113877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2859286.5916113877</v>
      </c>
      <c r="D22" s="18" t="s">
        <v>2</v>
      </c>
      <c r="E22" s="17">
        <f>C22</f>
        <v>2859286.5916113877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98999313.024126142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43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96140026.432514757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1624766.4467094992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-1955295.8575844851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-862971.96831264137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-551687.10186676658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94394837.951460361</v>
      </c>
      <c r="D13" s="18" t="s">
        <v>2</v>
      </c>
      <c r="E13" s="17">
        <f>C13</f>
        <v>94394837.951460361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137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omk.'!E14*(1+Prisudvikling2019)^3</f>
        <v>2907608.5350096198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2907608.5350096198</v>
      </c>
      <c r="D21" s="18" t="s">
        <v>2</v>
      </c>
      <c r="E21" s="17">
        <f>C21</f>
        <v>2907608.5350096198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97302446.486469984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93</v>
      </c>
      <c r="C3" s="89"/>
      <c r="D3" s="89"/>
      <c r="E3" s="89"/>
      <c r="F3" s="89"/>
      <c r="G3" s="89"/>
      <c r="H3" s="89"/>
      <c r="I3" s="1"/>
    </row>
    <row r="4" spans="1:9" ht="29.2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119784599.66326751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17872241.46251576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101912358.20075175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102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96" t="s">
        <v>134</v>
      </c>
      <c r="C10" s="97"/>
      <c r="D10" s="98"/>
      <c r="E10" s="11">
        <v>2417976.15</v>
      </c>
      <c r="F10" s="22" t="s">
        <v>2</v>
      </c>
      <c r="G10" s="1"/>
      <c r="H10" s="1"/>
    </row>
    <row r="11" spans="1:8" x14ac:dyDescent="0.25">
      <c r="A11" s="1"/>
      <c r="B11" s="96" t="s">
        <v>135</v>
      </c>
      <c r="C11" s="97"/>
      <c r="D11" s="98"/>
      <c r="E11" s="11">
        <v>61820</v>
      </c>
      <c r="F11" s="22" t="s">
        <v>2</v>
      </c>
      <c r="G11" s="1"/>
      <c r="H11" s="1"/>
    </row>
    <row r="12" spans="1:8" x14ac:dyDescent="0.25">
      <c r="A12" s="1"/>
      <c r="B12" s="96" t="s">
        <v>136</v>
      </c>
      <c r="C12" s="97"/>
      <c r="D12" s="98"/>
      <c r="E12" s="11">
        <v>194101</v>
      </c>
      <c r="F12" s="22" t="s">
        <v>2</v>
      </c>
      <c r="G12" s="1"/>
      <c r="H12" s="1"/>
    </row>
    <row r="13" spans="1:8" x14ac:dyDescent="0.25">
      <c r="A13" s="1"/>
      <c r="B13" s="86" t="s">
        <v>128</v>
      </c>
      <c r="C13" s="87"/>
      <c r="D13" s="88"/>
      <c r="E13" s="20">
        <f>SUM(E10:E12)</f>
        <v>2673897.15</v>
      </c>
      <c r="F13" s="21" t="s">
        <v>2</v>
      </c>
      <c r="G13" s="1"/>
      <c r="H13" s="1"/>
    </row>
    <row r="14" spans="1:8" x14ac:dyDescent="0.25">
      <c r="A14" s="1"/>
      <c r="B14" s="86" t="s">
        <v>129</v>
      </c>
      <c r="C14" s="87"/>
      <c r="D14" s="88"/>
      <c r="E14" s="20">
        <f>E13*(1+Prisudvikling2019)^2</f>
        <v>2765038.5654350109</v>
      </c>
      <c r="F14" s="21" t="s">
        <v>2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6">
    <mergeCell ref="B3:F4"/>
    <mergeCell ref="B13:D13"/>
    <mergeCell ref="B14:D14"/>
    <mergeCell ref="B10:D10"/>
    <mergeCell ref="B11:D11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120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874426.32989816519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43721316.494908258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1106315.9758660565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62503727.45005969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0" t="s">
        <v>87</v>
      </c>
      <c r="C17" s="91"/>
      <c r="D17" s="91"/>
      <c r="E17" s="91"/>
      <c r="F17" s="92"/>
      <c r="G17" s="57">
        <v>0.02</v>
      </c>
      <c r="H17" s="22"/>
      <c r="I17" s="1"/>
    </row>
    <row r="18" spans="1:9" x14ac:dyDescent="0.25">
      <c r="A18" s="1"/>
      <c r="B18" s="90" t="s">
        <v>86</v>
      </c>
      <c r="C18" s="91"/>
      <c r="D18" s="91"/>
      <c r="E18" s="91"/>
      <c r="F18" s="92"/>
      <c r="G18" s="57">
        <v>0.02</v>
      </c>
      <c r="H18" s="22"/>
      <c r="I18" s="1"/>
    </row>
    <row r="19" spans="1:9" x14ac:dyDescent="0.25">
      <c r="A19" s="1"/>
      <c r="B19" s="90" t="s">
        <v>88</v>
      </c>
      <c r="C19" s="91"/>
      <c r="D19" s="91"/>
      <c r="E19" s="91"/>
      <c r="F19" s="92"/>
      <c r="G19" s="57">
        <v>1.77E-2</v>
      </c>
      <c r="H19" s="22"/>
      <c r="I19" s="1"/>
    </row>
    <row r="20" spans="1:9" x14ac:dyDescent="0.25">
      <c r="A20" s="1"/>
      <c r="B20" s="90" t="s">
        <v>132</v>
      </c>
      <c r="C20" s="91"/>
      <c r="D20" s="91"/>
      <c r="E20" s="91"/>
      <c r="F20" s="92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125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5232048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5232048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2018-08-28T07:57:32Z</dcterms:modified>
</cp:coreProperties>
</file>