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6" i="19"/>
  <c r="E17" i="19" s="1"/>
  <c r="C22" i="2" l="1"/>
  <c r="E22" i="2" s="1"/>
  <c r="C15" i="22"/>
  <c r="E15" i="22" s="1"/>
  <c r="C15" i="23"/>
  <c r="E15" i="23" s="1"/>
  <c r="C16" i="15"/>
  <c r="E16" i="15" s="1"/>
  <c r="G13" i="10"/>
  <c r="G11" i="10" l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<sst xmlns="http://schemas.openxmlformats.org/spreadsheetml/2006/main" count="312" uniqueCount="160">
  <si>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</si>
  <si>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</si>
  <si>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</si>
  <si>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</si>
  <si>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</si>
  <si>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</si>
  <si>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</si>
  <si>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</si>
  <si>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</si>
  <si>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</si>
  <si>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</si>
  <si>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</si>
  <si>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</si>
  <si>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</si>
  <si>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</si>
  <si>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</si>
  <si>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</si>
  <si>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</si>
  <si>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</si>
  <si>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</si>
  <si>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</si>
  <si>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</si>
  <si>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</si>
  <si>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</si>
  <si>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</si>
  <si>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</si>
  <si>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</si>
  <si>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</si>
  <si>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</si>
  <si>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</si>
  <si>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</si>
  <si>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</si>
  <si>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</si>
  <si>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</si>
  <si>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</si>
  <si>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</si>
  <si>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</si>
  <si>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</si>
  <si>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</si>
  <si>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</si>
  <si>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</si>
  <si>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</si>
  <si>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</si>
  <si>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</si>
  <si>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</si>
  <si>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</si>
  <si>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</si>
  <si>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</si>
  <si>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</si>
  <si>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</si>
  <si>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</si>
  <si>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</si>
  <si>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</si>
  <si>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</si>
  <si>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</si>
  <si>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</si>
  <si>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</si>
  <si>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</si>
  <si>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</si>
  <si>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</si>
  <si>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</si>
  <si>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</si>
  <si>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</si>
  <si>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</si>
  <si>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</si>
  <si>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</si>
  <si>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</si>
  <si>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</si>
  <si>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</si>
  <si>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</si>
  <si>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</si>
  <si>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</si>
  <si>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</si>
  <si>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</si>
  <si>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</si>
  <si>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</si>
  <si>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</si>
  <si>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</si>
  <si>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</si>
  <si>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</si>
  <si>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</si>
  <si>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</si>
  <si>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</si>
  <si>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</si>
  <si>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</si>
  <si>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</si>
  <si>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</si>
  <si>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</si>
  <si>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</si>
  <si>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</si>
  <si>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</si>
  <si>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</si>
  <si>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</si>
  <si>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</si>
  <si>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</si>
  <si>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</si>
  <si>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</si>
  <si>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</si>
  <si>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</si>
  <si>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</si>
  <si>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</si>
  <si>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</si>
  <si>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</si>
  <si>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</si>
  <si>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</si>
  <si>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</si>
  <si>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</si>
  <si>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</si>
  <si>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</si>
  <si>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</si>
  <si>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</si>
  <si>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</si>
  <si>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</si>
  <si>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</si>
  <si>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</si>
  <si>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</si>
  <si>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</si>
  <si>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</si>
  <si>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</si>
  <si>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</si>
  <si>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</si>
  <si>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</si>
  <si>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</si>
  <si>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</si>
  <si>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</si>
  <si>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</si>
  <si>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</si>
  <si>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</si>
  <si>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</si>
  <si>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</si>
  <si>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</si>
  <si>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</si>
  <si>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</si>
  <si>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</si>
  <si>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</si>
  <si>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</si>
  <si>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</si>
  <si>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</si>
  <si>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</si>
  <si>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</si>
  <si>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</si>
  <si>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</si>
  <si>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</si>
  <si>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</si>
  <si>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</si>
  <si>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</si>
  <si>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</si>
  <si>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</si>
  <si>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</si>
  <si>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</si>
  <si>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Ingen anlægsprojekter</t>
  </si>
  <si>
    <t>Afgift for ledingsført vand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</si>
  <si>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</si>
  <si>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</si>
  <si>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</si>
  <si>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</si>
  <si>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Erstatninger</t>
  </si>
  <si>
    <t>Ingen bortfald eller nedsættelse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</si>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</sst>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117974.67414159406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5898733.707079703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33464.935005341831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3677465.385202399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-346732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-346732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18469378.304338135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18878105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-408726.69566186517</v>
      </c>
      <c r="F12" s="25" t="s">
        <v>3</v>
      </c>
      <c r="G12" s="17">
        <f>E12</f>
        <v>-408726.69566186517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-144617.35999999999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713138.58275381103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568521.22275381105</v>
      </c>
      <c r="F19" s="25" t="s">
        <v>3</v>
      </c>
      <c r="G19" s="17">
        <f>E19</f>
        <v>568521.22275381105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578470.34415200283</v>
      </c>
      <c r="F20" s="25" t="s">
        <v>3</v>
      </c>
      <c r="G20" s="17">
        <f>E20</f>
        <v>578470.34415200283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169743.64849013765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84871.824245068827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84871.824245068827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87764.732146274764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15" customHeight="1" x14ac:dyDescent="0.25">
      <c r="A10" s="1"/>
      <c r="B10" s="60" t="s">
        <v>150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158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157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159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9420495.9317747913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8684.2208118633116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143973.27553973455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161786.29293533595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0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-117745.69689476694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-33512.317190805166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9583681.706976153</v>
      </c>
      <c r="D20" s="18" t="s">
        <v>3</v>
      </c>
      <c r="E20" s="17">
        <f>C20</f>
        <v>9583681.706976153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omk.'!E17</f>
        <v>8639259.956060119</v>
      </c>
      <c r="D22" s="18" t="s">
        <v>3</v>
      </c>
      <c r="E22" s="17">
        <f>C22</f>
        <v>8639259.956060119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35594.865179337263</v>
      </c>
      <c r="D24" s="18" t="s">
        <v>3</v>
      </c>
      <c r="E24" s="17">
        <f>C24</f>
        <v>35594.865179337263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87764.732146274764</v>
      </c>
      <c r="D28" s="18" t="s">
        <v>3</v>
      </c>
      <c r="E28" s="17">
        <f>C28</f>
        <v>87764.732146274764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18346301.260361884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9583681.706976153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161964.22084789697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-117340.88718884271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-33782.190875773202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9594522.8497594353</v>
      </c>
      <c r="D14" s="18" t="s">
        <v>3</v>
      </c>
      <c r="E14" s="17">
        <f>C14</f>
        <v>9594522.8497594353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omk.'!E17*(1+Prisudvikling2019)</f>
        <v>8785263.4493175335</v>
      </c>
      <c r="D16" s="18" t="s">
        <v>3</v>
      </c>
      <c r="E16" s="17">
        <f>C16</f>
        <v>8785263.4493175335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89247.956119546798</v>
      </c>
      <c r="D20" s="18" t="s">
        <v>3</v>
      </c>
      <c r="E20" s="17">
        <f>C20</f>
        <v>89247.956119546798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18469034.255196515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9594522.8497594353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162147.43616093445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0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-116937.46921868746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-34054.237845430071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9605678.5788562521</v>
      </c>
      <c r="D13" s="18" t="s">
        <v>3</v>
      </c>
      <c r="E13" s="17">
        <f>C13</f>
        <v>9605678.5788562521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omk.'!E17*(1+Prisudvikling2019)^2</f>
        <v>8933734.4016109984</v>
      </c>
      <c r="D15" s="18" t="s">
        <v>3</v>
      </c>
      <c r="E15" s="17">
        <f>C15</f>
        <v>8933734.4016109984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18539412.980467252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9605678.5788562521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162335.96798267064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0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-116535.43819951361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-34328.475601172184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9617150.6330382358</v>
      </c>
      <c r="D13" s="18" t="s">
        <v>3</v>
      </c>
      <c r="E13" s="17">
        <f>C13</f>
        <v>9617150.6330382358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omk.'!E17*(1+Prisudvikling2019)^3</f>
        <v>9084714.5129982233</v>
      </c>
      <c r="D15" s="18" t="s">
        <v>3</v>
      </c>
      <c r="E15" s="17">
        <f>C15</f>
        <v>9084714.5129982233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18701865.146036461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16795613.427216738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7375117.4954419471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9420495.9317747913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5943631.9024709687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3664696.0084895384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5952171.799030968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3806276.5724975378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8539.8965599993244</v>
      </c>
      <c r="E22" s="22" t="s">
        <v>3</v>
      </c>
      <c r="F22" s="11">
        <f>D22*(1+Prisudvikling2019)</f>
        <v>8684.2208118633116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141580.56400799938</v>
      </c>
      <c r="E23" s="22" t="s">
        <v>3</v>
      </c>
      <c r="F23" s="11">
        <f>D23*(1+Prisudvikling2019)</f>
        <v>143973.27553973455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151</v>
      </c>
      <c r="C10" s="48"/>
      <c r="D10" s="49"/>
      <c r="E10" s="11">
        <v>8095888</v>
      </c>
      <c r="F10" s="22" t="s">
        <v>3</v>
      </c>
      <c r="G10" s="1"/>
      <c r="H10" s="1"/>
    </row>
    <row r="11" spans="1:8" x14ac:dyDescent="0.25">
      <c r="A11" s="1"/>
      <c r="B11" s="44" t="s">
        <v>152</v>
      </c>
      <c r="C11" s="48"/>
      <c r="D11" s="49"/>
      <c r="E11" s="11">
        <v>37593</v>
      </c>
      <c r="F11" s="22" t="s">
        <v>3</v>
      </c>
      <c r="G11" s="1"/>
      <c r="H11" s="1"/>
    </row>
    <row r="12" spans="1:8" ht="26.25" x14ac:dyDescent="0.25">
      <c r="A12" s="1"/>
      <c r="B12" s="44" t="s">
        <v>153</v>
      </c>
      <c r="C12" s="48"/>
      <c r="D12" s="49"/>
      <c r="E12" s="11">
        <v>57428</v>
      </c>
      <c r="F12" s="22" t="s">
        <v>3</v>
      </c>
      <c r="G12" s="1"/>
      <c r="H12" s="1"/>
    </row>
    <row r="13" spans="1:8" x14ac:dyDescent="0.25">
      <c r="A13" s="1"/>
      <c r="B13" s="44" t="s">
        <v>154</v>
      </c>
      <c r="C13" s="48"/>
      <c r="D13" s="49"/>
      <c r="E13" s="11">
        <v>40330</v>
      </c>
      <c r="F13" s="22" t="s">
        <v>3</v>
      </c>
      <c r="G13" s="1"/>
      <c r="H13" s="1"/>
    </row>
    <row r="14" spans="1:8" x14ac:dyDescent="0.25">
      <c r="A14" s="1"/>
      <c r="B14" s="44" t="s">
        <v>155</v>
      </c>
      <c r="C14" s="48"/>
      <c r="D14" s="49"/>
      <c r="E14" s="11">
        <v>112000</v>
      </c>
      <c r="F14" s="22" t="s">
        <v>3</v>
      </c>
      <c r="G14" s="1"/>
      <c r="H14" s="1"/>
    </row>
    <row r="15" spans="1:8" x14ac:dyDescent="0.25">
      <c r="A15" s="1"/>
      <c r="B15" s="44" t="s">
        <v>156</v>
      </c>
      <c r="C15" s="48"/>
      <c r="D15" s="49"/>
      <c r="E15" s="11">
        <v>11253</v>
      </c>
      <c r="F15" s="22" t="s">
        <v>3</v>
      </c>
      <c r="G15" s="1"/>
      <c r="H15" s="1"/>
    </row>
    <row r="16" spans="1:8" x14ac:dyDescent="0.25">
      <c r="A16" s="1"/>
      <c r="B16" s="41" t="s">
        <v>140</v>
      </c>
      <c r="C16" s="42"/>
      <c r="D16" s="43"/>
      <c r="E16" s="20">
        <f>SUM(E10:E15)</f>
        <v>8354492</v>
      </c>
      <c r="F16" s="21" t="s">
        <v>3</v>
      </c>
      <c r="G16" s="1"/>
      <c r="H16" s="1"/>
    </row>
    <row r="17" spans="1:8" x14ac:dyDescent="0.25">
      <c r="A17" s="1"/>
      <c r="B17" s="41" t="s">
        <v>141</v>
      </c>
      <c r="C17" s="42"/>
      <c r="D17" s="43"/>
      <c r="E17" s="20">
        <f>E16*(1+Prisudvikling2019)^2</f>
        <v>8639259.956060119</v>
      </c>
      <c r="F17" s="21" t="s">
        <v>3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0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2018-09-27T09:16:46Z</dcterms:modified>
</cp:coreProperties>
</file>