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C10" i="23" l="1"/>
  <c r="C10" i="22"/>
  <c r="C11" i="15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3" i="19"/>
  <c r="E14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D12" i="20" l="1"/>
  <c r="C12" i="2" s="1"/>
  <c r="C18" i="2" s="1"/>
  <c r="C12" i="15" l="1"/>
  <c r="C11" i="22" s="1"/>
  <c r="C11" i="23" s="1"/>
  <c r="E11" i="11" l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4" i="15" s="1"/>
  <c r="E14" i="15" s="1"/>
  <c r="E21" i="15" s="1"/>
  <c r="C8" i="22" l="1"/>
  <c r="C9" i="22" s="1"/>
  <c r="C13" i="22" s="1"/>
  <c r="E13" i="22" s="1"/>
  <c r="E16" i="22" s="1"/>
  <c r="C8" i="23" l="1"/>
  <c r="C9" i="23" l="1"/>
  <c r="C13" i="23" l="1"/>
  <c r="E13" i="23" s="1"/>
  <c r="E16" i="23" s="1"/>
</calcChain>
</file>

<file path=xl/sharedStrings.xml><?xml version="1.0" encoding="utf-8"?>
<sst xmlns="http://schemas.openxmlformats.org/spreadsheetml/2006/main" count="306" uniqueCount="157">
  <si>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</si>
  <si>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</si>
  <si>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</si>
  <si>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</si>
  <si>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</si>
  <si>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</si>
  <si>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</si>
  <si>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</si>
  <si>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</si>
  <si>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</si>
  <si>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</si>
  <si>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</si>
  <si>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</si>
  <si>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</si>
  <si>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</si>
  <si>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</si>
  <si>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</si>
  <si>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</si>
  <si>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</si>
  <si>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</si>
  <si>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</si>
  <si>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</si>
  <si>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</si>
  <si>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</si>
  <si>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</si>
  <si>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</si>
  <si>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</si>
  <si>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</si>
  <si>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</si>
  <si>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</si>
  <si>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</si>
  <si>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</si>
  <si>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</si>
  <si>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</si>
  <si>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</si>
  <si>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</si>
  <si>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</si>
  <si>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</si>
  <si>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</si>
  <si>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</si>
  <si>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</si>
  <si>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</si>
  <si>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</si>
  <si>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</si>
  <si>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</si>
  <si>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</si>
  <si>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</si>
  <si>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</si>
  <si>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</si>
  <si>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</si>
  <si>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</si>
  <si>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</si>
  <si>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</si>
  <si>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</si>
  <si>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</si>
  <si>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</si>
  <si>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</si>
  <si>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</si>
  <si>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</si>
  <si>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</si>
  <si>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</si>
  <si>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</si>
  <si>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</si>
  <si>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</si>
  <si>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</si>
  <si>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</si>
  <si>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</si>
  <si>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</si>
  <si>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</si>
  <si>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</si>
  <si>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</si>
  <si>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</si>
  <si>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</si>
  <si>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</si>
  <si>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</si>
  <si>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</si>
  <si>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</si>
  <si>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</si>
  <si>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</si>
  <si>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</si>
  <si>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</si>
  <si>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</si>
  <si>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</si>
  <si>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</si>
  <si>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</si>
  <si>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</si>
  <si>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</si>
  <si>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</si>
  <si>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</si>
  <si>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</si>
  <si>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</si>
  <si>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</si>
  <si>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</si>
  <si>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</si>
  <si>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</si>
  <si>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</si>
  <si>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</si>
  <si>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</si>
  <si>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</si>
  <si>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</si>
  <si>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</si>
  <si>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</si>
  <si>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</si>
  <si>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</si>
  <si>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</si>
  <si>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</si>
  <si>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</si>
  <si>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</si>
  <si>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</si>
  <si>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</si>
  <si>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</si>
  <si>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</si>
  <si>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</si>
  <si>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</si>
  <si>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</si>
  <si>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</si>
  <si>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</si>
  <si>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</si>
  <si>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</si>
  <si>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</si>
  <si>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</si>
  <si>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</si>
  <si>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</si>
  <si>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</si>
  <si>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</si>
  <si>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</si>
  <si>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</si>
  <si>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</si>
  <si>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</si>
  <si>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</si>
  <si>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</si>
  <si>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</si>
  <si>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</si>
  <si>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</si>
  <si>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</si>
  <si>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</si>
  <si>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</si>
  <si>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</si>
  <si>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</si>
  <si>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</si>
  <si>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</si>
  <si>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</si>
  <si>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</si>
  <si>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</si>
  <si>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</si>
  <si>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</si>
  <si>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</si>
  <si>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</si>
  <si>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</si>
  <si>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</si>
  <si>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Ingen anlægsprojekter</t>
  </si>
  <si>
    <t>Afgift for ledingsført vand</t>
  </si>
  <si>
    <t>Afgift til Forsyningsekretariatet</t>
  </si>
  <si>
    <t>Køb af ydelser og produkter fra andre vandselskaber reguleret af vandsektorloven</t>
  </si>
  <si>
    <t>Ingen bortfald eller nedsættelse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</si>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</sst>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137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120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119</v>
      </c>
      <c r="D15" s="77" t="s">
        <v>122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121</v>
      </c>
      <c r="D16" s="77" t="s">
        <v>138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123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131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124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132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125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127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129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130</v>
      </c>
      <c r="D27" s="65" t="s">
        <v>58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106157.34292031614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5307867.1460158071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40766.749250326829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4479862.55498097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-5073580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-4061695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-1011885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-505942.5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19236706.29536644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16510385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2726321.29536644</v>
      </c>
      <c r="F12" s="25" t="s">
        <v>3</v>
      </c>
      <c r="G12" s="17">
        <f>E12</f>
        <v>2726321.29536644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-395960.8783333333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3229339.5036159977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2833378.6252826643</v>
      </c>
      <c r="F19" s="25" t="s">
        <v>3</v>
      </c>
      <c r="G19" s="17">
        <f>E19</f>
        <v>2833378.6252826643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2882962.7512251111</v>
      </c>
      <c r="F20" s="25" t="s">
        <v>3</v>
      </c>
      <c r="G20" s="17">
        <f>E20</f>
        <v>2882962.7512251111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2882962.7512251111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1441481.3756125555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2726321.29536644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1441481.3756125555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1490615.1476039484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15" customHeight="1" x14ac:dyDescent="0.25">
      <c r="A10" s="1"/>
      <c r="B10" s="60" t="s">
        <v>150</v>
      </c>
      <c r="C10" s="61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155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154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156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9530459.5562042873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-74116.560460154011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0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159812.19662807585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0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-105792.37397535608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-38617.102332285373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9471745.7160645686</v>
      </c>
      <c r="D20" s="18" t="s">
        <v>3</v>
      </c>
      <c r="E20" s="17">
        <f>C20</f>
        <v>9471745.7160645686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omk.'!E14</f>
        <v>7975621.0386440782</v>
      </c>
      <c r="D22" s="18" t="s">
        <v>3</v>
      </c>
      <c r="E22" s="17">
        <f>C22</f>
        <v>7975621.0386440782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41953.294449144632</v>
      </c>
      <c r="D24" s="18" t="s">
        <v>3</v>
      </c>
      <c r="E24" s="17">
        <f>C24</f>
        <v>41953.294449144632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-505942.5</v>
      </c>
      <c r="D26" s="18" t="s">
        <v>3</v>
      </c>
      <c r="E26" s="17">
        <f>C26</f>
        <v>-505942.5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1490615.1476039484</v>
      </c>
      <c r="D28" s="18" t="s">
        <v>3</v>
      </c>
      <c r="E28" s="17">
        <f>C28</f>
        <v>1490615.1476039484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18473992.696761739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9471745.7160645686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160072.5026014912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-105428.65979362879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-38928.084698854189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9487461.4741735775</v>
      </c>
      <c r="D14" s="18" t="s">
        <v>3</v>
      </c>
      <c r="E14" s="17">
        <f>C14</f>
        <v>9487461.4741735775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omk.'!E14*(1+Prisudvikling2019)</f>
        <v>8110409.0341971628</v>
      </c>
      <c r="D16" s="18" t="s">
        <v>3</v>
      </c>
      <c r="E16" s="17">
        <f>C16</f>
        <v>8110409.0341971628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-505942.5</v>
      </c>
      <c r="D18" s="18" t="s">
        <v>3</v>
      </c>
      <c r="E18" s="17">
        <f>C18</f>
        <v>-505942.5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1515806.5435984549</v>
      </c>
      <c r="D20" s="18" t="s">
        <v>3</v>
      </c>
      <c r="E20" s="17">
        <f>C20</f>
        <v>1515806.5435984549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18607734.551969197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9487461.4741735775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160338.09891353344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0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-105066.19606125831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-39241.571397091524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9503491.8056287598</v>
      </c>
      <c r="D13" s="18" t="s">
        <v>3</v>
      </c>
      <c r="E13" s="17">
        <f>C13</f>
        <v>9503491.8056287598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omk.'!E14*(1+Prisudvikling2019)^2</f>
        <v>8247474.9468750935</v>
      </c>
      <c r="D15" s="18" t="s">
        <v>3</v>
      </c>
      <c r="E15" s="17">
        <f>C15</f>
        <v>8247474.9468750935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17750966.752503853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9503491.8056287598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160609.01151512601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0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-104704.97847919969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-39557.582594305153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9519838.256070381</v>
      </c>
      <c r="D13" s="18" t="s">
        <v>3</v>
      </c>
      <c r="E13" s="17">
        <f>C13</f>
        <v>9519838.256070381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omk.'!E14*(1+Prisudvikling2019)^3</f>
        <v>8386857.2734772814</v>
      </c>
      <c r="D15" s="18" t="s">
        <v>3</v>
      </c>
      <c r="E15" s="17">
        <f>C15</f>
        <v>8386857.2734772814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17906695.529547662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17984278.9273206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8453819.3711163122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9530459.5562042873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5348267.9622022836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4464306.9897765834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5348267.9622022836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4391422.1825584164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-72884.807218167</v>
      </c>
      <c r="E23" s="22" t="s">
        <v>3</v>
      </c>
      <c r="F23" s="11">
        <f>D23*(1+Prisudvikling2019)</f>
        <v>-74116.560460154011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151</v>
      </c>
      <c r="C10" s="48"/>
      <c r="D10" s="49"/>
      <c r="E10" s="11">
        <v>5176669</v>
      </c>
      <c r="F10" s="22" t="s">
        <v>3</v>
      </c>
      <c r="G10" s="1"/>
      <c r="H10" s="1"/>
    </row>
    <row r="11" spans="1:8" x14ac:dyDescent="0.25">
      <c r="A11" s="1"/>
      <c r="B11" s="44" t="s">
        <v>152</v>
      </c>
      <c r="C11" s="48"/>
      <c r="D11" s="49"/>
      <c r="E11" s="11">
        <v>34430</v>
      </c>
      <c r="F11" s="22" t="s">
        <v>3</v>
      </c>
      <c r="G11" s="1"/>
      <c r="H11" s="1"/>
    </row>
    <row r="12" spans="1:8" ht="26.25" x14ac:dyDescent="0.25">
      <c r="A12" s="1"/>
      <c r="B12" s="44" t="s">
        <v>153</v>
      </c>
      <c r="C12" s="48"/>
      <c r="D12" s="49"/>
      <c r="E12" s="11">
        <v>2501629</v>
      </c>
      <c r="F12" s="22" t="s">
        <v>3</v>
      </c>
      <c r="G12" s="1"/>
      <c r="H12" s="1"/>
    </row>
    <row r="13" spans="1:8" x14ac:dyDescent="0.25">
      <c r="A13" s="1"/>
      <c r="B13" s="41" t="s">
        <v>140</v>
      </c>
      <c r="C13" s="42"/>
      <c r="D13" s="43"/>
      <c r="E13" s="20">
        <f>SUM(E10:E12)</f>
        <v>7712728</v>
      </c>
      <c r="F13" s="21" t="s">
        <v>3</v>
      </c>
      <c r="G13" s="1"/>
      <c r="H13" s="1"/>
    </row>
    <row r="14" spans="1:8" x14ac:dyDescent="0.25">
      <c r="A14" s="1"/>
      <c r="B14" s="41" t="s">
        <v>141</v>
      </c>
      <c r="C14" s="42"/>
      <c r="D14" s="43"/>
      <c r="E14" s="20">
        <f>E13*(1+Prisudvikling2019)^2</f>
        <v>7975621.0386440782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0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2018-09-27T09:19:06Z</dcterms:modified>
</cp:coreProperties>
</file>