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D11" i="20" s="1"/>
  <c r="G11" i="11"/>
  <c r="D23" i="7" l="1"/>
  <c r="F23" i="7" s="1"/>
  <c r="C11" i="2" s="1"/>
  <c r="D22" i="7"/>
  <c r="F22" i="7" s="1"/>
  <c r="C10" i="2" s="1"/>
  <c r="G11" i="27" l="1"/>
  <c r="F11" i="21" l="1"/>
  <c r="F12" i="21" s="1"/>
  <c r="C15" i="2" s="1"/>
  <c r="D11" i="21"/>
  <c r="D12" i="21" s="1"/>
  <c r="C14" i="2" s="1"/>
  <c r="C9" i="2"/>
  <c r="E12" i="19"/>
  <c r="E13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C26" i="2"/>
  <c r="E26" i="2" s="1"/>
  <c r="F11" i="20" l="1"/>
  <c r="F12" i="20" s="1"/>
  <c r="C13" i="2" s="1"/>
  <c r="C19" i="2" l="1"/>
  <c r="C13" i="15" s="1"/>
  <c r="C12" i="22" s="1"/>
  <c r="C12" i="23" s="1"/>
  <c r="C16" i="2"/>
  <c r="C17" i="2" s="1"/>
  <c r="C20" i="2" l="1"/>
  <c r="E20" i="2" s="1"/>
  <c r="E29" i="2" s="1"/>
  <c r="C9" i="15" l="1"/>
  <c r="C10" i="15" s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<sst xmlns="http://schemas.openxmlformats.org/spreadsheetml/2006/main" count="304" uniqueCount="156">
  <si>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</si>
  <si>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</si>
  <si>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</si>
  <si>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</si>
  <si>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</si>
  <si>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</si>
  <si>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</si>
  <si>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</si>
  <si>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</si>
  <si>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</si>
  <si>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</si>
  <si>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</si>
  <si>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</si>
  <si>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</si>
  <si>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</si>
  <si>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</si>
  <si>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</si>
  <si>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</si>
  <si>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</si>
  <si>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</si>
  <si>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</si>
  <si>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</si>
  <si>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</si>
  <si>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</si>
  <si>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</si>
  <si>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</si>
  <si>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</si>
  <si>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</si>
  <si>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</si>
  <si>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</si>
  <si>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</si>
  <si>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</si>
  <si>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</si>
  <si>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</si>
  <si>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</si>
  <si>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</si>
  <si>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</si>
  <si>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</si>
  <si>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</si>
  <si>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</si>
  <si>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</si>
  <si>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</si>
  <si>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</si>
  <si>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</si>
  <si>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</si>
  <si>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</si>
  <si>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</si>
  <si>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</si>
  <si>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</si>
  <si>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</si>
  <si>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</si>
  <si>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</si>
  <si>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</si>
  <si>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</si>
  <si>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</si>
  <si>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</si>
  <si>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</si>
  <si>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</si>
  <si>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</si>
  <si>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</si>
  <si>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</si>
  <si>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</si>
  <si>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</si>
  <si>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</si>
  <si>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</si>
  <si>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</si>
  <si>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</si>
  <si>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</si>
  <si>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</si>
  <si>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</si>
  <si>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</si>
  <si>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</si>
  <si>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</si>
  <si>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</si>
  <si>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</si>
  <si>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</si>
  <si>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</si>
  <si>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</si>
  <si>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</si>
  <si>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</si>
  <si>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</si>
  <si>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</si>
  <si>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</si>
  <si>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</si>
  <si>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</si>
  <si>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</si>
  <si>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</si>
  <si>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</si>
  <si>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</si>
  <si>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</si>
  <si>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</si>
  <si>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</si>
  <si>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</si>
  <si>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</si>
  <si>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</si>
  <si>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</si>
  <si>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</si>
  <si>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</si>
  <si>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</si>
  <si>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</si>
  <si>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</si>
  <si>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</si>
  <si>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</si>
  <si>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</si>
  <si>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</si>
  <si>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</si>
  <si>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</si>
  <si>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</si>
  <si>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</si>
  <si>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</si>
  <si>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</si>
  <si>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</si>
  <si>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</si>
  <si>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</si>
  <si>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</si>
  <si>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</si>
  <si>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</si>
  <si>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</si>
  <si>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</si>
  <si>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</si>
  <si>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</si>
  <si>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</si>
  <si>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</si>
  <si>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</si>
  <si>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</si>
  <si>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</si>
  <si>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</si>
  <si>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</si>
  <si>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</si>
  <si>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</si>
  <si>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</si>
  <si>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</si>
  <si>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</si>
  <si>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</si>
  <si>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</si>
  <si>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</si>
  <si>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</si>
  <si>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</si>
  <si>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</si>
  <si>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</si>
  <si>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</si>
  <si>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</si>
  <si>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</si>
  <si>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</si>
  <si>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</si>
  <si>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</si>
  <si>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</si>
  <si>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</si>
  <si>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</si>
  <si>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</si>
  <si>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</si>
  <si>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</si>
  <si>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Ingen bortfald eller nedsættelse</t>
  </si>
  <si>
    <t>Fane 12: Bortfald eller nedsættelse af omkostninger til mål, medfinansiering eller udvidelse</t>
  </si>
  <si>
    <t>Fane 13: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</si>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</sst>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107848.29301428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5392414.6507139998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59431.303652457551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6530912.489281049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-310647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-186422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-124225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-62112.5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17611906.88791896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15989178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1622728.8879189603</v>
      </c>
      <c r="F12" s="25" t="s">
        <v>3</v>
      </c>
      <c r="G12" s="17">
        <f>E12</f>
        <v>1622728.8879189603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-405284.90666666662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-1476111.0699307807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-1881395.9765974474</v>
      </c>
      <c r="F19" s="25" t="s">
        <v>3</v>
      </c>
      <c r="G19" s="17">
        <f>E19</f>
        <v>-1881395.9765974474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-1914320.4061879029</v>
      </c>
      <c r="F20" s="25" t="s">
        <v>3</v>
      </c>
      <c r="G20" s="17">
        <f>E20</f>
        <v>-1914320.4061879029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-291591.5182689426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-145795.7591344713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-145795.7591344713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-150765.2965199828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153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154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11305064.543839552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-19764.104951032783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115252.59909370808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192669.3463418996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-38066.863290389039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-107075.54821640281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-58273.031395451719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11389806.941421883</v>
      </c>
      <c r="D20" s="18" t="s">
        <v>3</v>
      </c>
      <c r="E20" s="17">
        <f>C20</f>
        <v>11389806.941421883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omk.'!E13</f>
        <v>5575343.9182220884</v>
      </c>
      <c r="D22" s="18" t="s">
        <v>3</v>
      </c>
      <c r="E22" s="17">
        <f>C22</f>
        <v>5575343.9182220884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27749.025966598907</v>
      </c>
      <c r="D24" s="18" t="s">
        <v>3</v>
      </c>
      <c r="E24" s="17">
        <f>C24</f>
        <v>27749.025966598907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-62112.5</v>
      </c>
      <c r="D26" s="18" t="s">
        <v>3</v>
      </c>
      <c r="E26" s="17">
        <f>C26</f>
        <v>-62112.5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-150765.2965199828</v>
      </c>
      <c r="D28" s="18" t="s">
        <v>3</v>
      </c>
      <c r="E28" s="17">
        <f>C28</f>
        <v>-150765.2965199828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16780022.089090589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11389806.941421883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192487.7373100298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-38030.981681198231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-106707.42248163483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-58742.302369088342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11378813.972199991</v>
      </c>
      <c r="D14" s="18" t="s">
        <v>3</v>
      </c>
      <c r="E14" s="17">
        <f>C14</f>
        <v>11378813.972199991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omk.'!E13*(1+Prisudvikling2019)</f>
        <v>5669567.2304400411</v>
      </c>
      <c r="D16" s="18" t="s">
        <v>3</v>
      </c>
      <c r="E16" s="17">
        <f>C16</f>
        <v>5669567.2304400411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-62112.5</v>
      </c>
      <c r="D18" s="18" t="s">
        <v>3</v>
      </c>
      <c r="E18" s="17">
        <f>C18</f>
        <v>-62112.5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-153313.2300311705</v>
      </c>
      <c r="D20" s="18" t="s">
        <v>3</v>
      </c>
      <c r="E20" s="17">
        <f>C20</f>
        <v>-153313.2300311705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16832955.472608864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11378813.972199991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192301.95613017984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-37994.275755167189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-106340.56236314295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-59215.352367797539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11367565.737844065</v>
      </c>
      <c r="D13" s="18" t="s">
        <v>3</v>
      </c>
      <c r="E13" s="17">
        <f>C13</f>
        <v>11367565.737844065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omk.'!E13*(1+Prisudvikling2019)^2</f>
        <v>5765382.9166344767</v>
      </c>
      <c r="D15" s="18" t="s">
        <v>3</v>
      </c>
      <c r="E15" s="17">
        <f>C15</f>
        <v>5765382.9166344767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17132948.654478543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11367565.737844065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192111.86096956467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-37956.717489523515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-105974.96350973845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-59692.211823954829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11356053.705990411</v>
      </c>
      <c r="D13" s="18" t="s">
        <v>3</v>
      </c>
      <c r="E13" s="17">
        <f>C13</f>
        <v>11356053.705990411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omk.'!E13*(1+Prisudvikling2019)^3</f>
        <v>5862817.8879255988</v>
      </c>
      <c r="D15" s="18" t="s">
        <v>3</v>
      </c>
      <c r="E15" s="17">
        <f>C15</f>
        <v>5862817.8879255988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17218871.59391601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17118104.904539552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5813040.3607000001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11305064.543839552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5433459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6508235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5414023.3574087592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6621572.2004068326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-19435.642591240816</v>
      </c>
      <c r="E22" s="22" t="s">
        <v>3</v>
      </c>
      <c r="F22" s="11">
        <f>D22*(1+Prisudvikling2019)</f>
        <v>-19764.104951032783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113337.20040683262</v>
      </c>
      <c r="E23" s="22" t="s">
        <v>3</v>
      </c>
      <c r="F23" s="11">
        <f>D23*(1+Prisudvikling2019)</f>
        <v>115252.59909370808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155</v>
      </c>
      <c r="C10" s="48"/>
      <c r="D10" s="49"/>
      <c r="E10" s="11">
        <v>5356944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34625</v>
      </c>
      <c r="F11" s="22" t="s">
        <v>3</v>
      </c>
      <c r="G11" s="1"/>
      <c r="H11" s="1"/>
    </row>
    <row r="12" spans="1:8" x14ac:dyDescent="0.25">
      <c r="A12" s="1"/>
      <c r="B12" s="41" t="s">
        <v>140</v>
      </c>
      <c r="C12" s="42"/>
      <c r="D12" s="43"/>
      <c r="E12" s="20">
        <f>SUM(E10:E11)</f>
        <v>5391569</v>
      </c>
      <c r="F12" s="21" t="s">
        <v>3</v>
      </c>
      <c r="G12" s="1"/>
      <c r="H12" s="1"/>
    </row>
    <row r="13" spans="1:8" x14ac:dyDescent="0.25">
      <c r="A13" s="1"/>
      <c r="B13" s="41" t="s">
        <v>141</v>
      </c>
      <c r="C13" s="42"/>
      <c r="D13" s="43"/>
      <c r="E13" s="20">
        <f>E12*(1+Prisudvikling2019)^2</f>
        <v>5575343.9182220884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3.2835446460391781E-3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2018-10-02T07:49:12Z</dcterms:modified>
</cp:coreProperties>
</file>