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2" i="19"/>
  <c r="E13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<sst xmlns="http://schemas.openxmlformats.org/spreadsheetml/2006/main" count="304" uniqueCount="156">
  <si>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</si>
  <si>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</si>
  <si>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</si>
  <si>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</si>
  <si>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</si>
  <si>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</si>
  <si>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</si>
  <si>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</si>
  <si>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</si>
  <si>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</si>
  <si>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</si>
  <si>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</si>
  <si>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</si>
  <si>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</si>
  <si>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</si>
  <si>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</si>
  <si>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</si>
  <si>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</si>
  <si>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</si>
  <si>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</si>
  <si>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</si>
  <si>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</si>
  <si>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</si>
  <si>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</si>
  <si>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</si>
  <si>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</si>
  <si>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</si>
  <si>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</si>
  <si>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</si>
  <si>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</si>
  <si>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</si>
  <si>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</si>
  <si>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</si>
  <si>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</si>
  <si>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</si>
  <si>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</si>
  <si>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</si>
  <si>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</si>
  <si>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</si>
  <si>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</si>
  <si>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</si>
  <si>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</si>
  <si>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</si>
  <si>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</si>
  <si>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</si>
  <si>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</si>
  <si>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</si>
  <si>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</si>
  <si>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</si>
  <si>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</si>
  <si>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</si>
  <si>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</si>
  <si>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</si>
  <si>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</si>
  <si>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</si>
  <si>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</si>
  <si>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</si>
  <si>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</si>
  <si>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</si>
  <si>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</si>
  <si>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</si>
  <si>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</si>
  <si>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</si>
  <si>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</si>
  <si>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</si>
  <si>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</si>
  <si>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</si>
  <si>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</si>
  <si>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</si>
  <si>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</si>
  <si>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</si>
  <si>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</si>
  <si>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</si>
  <si>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</si>
  <si>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</si>
  <si>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</si>
  <si>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</si>
  <si>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</si>
  <si>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</si>
  <si>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</si>
  <si>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</si>
  <si>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</si>
  <si>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</si>
  <si>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</si>
  <si>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</si>
  <si>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</si>
  <si>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</si>
  <si>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</si>
  <si>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</si>
  <si>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</si>
  <si>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</si>
  <si>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</si>
  <si>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</si>
  <si>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</si>
  <si>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</si>
  <si>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</si>
  <si>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</si>
  <si>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</si>
  <si>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</si>
  <si>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</si>
  <si>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</si>
  <si>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</si>
  <si>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</si>
  <si>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</si>
  <si>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</si>
  <si>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</si>
  <si>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</si>
  <si>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</si>
  <si>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</si>
  <si>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</si>
  <si>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</si>
  <si>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</si>
  <si>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</si>
  <si>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</si>
  <si>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</si>
  <si>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</si>
  <si>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</si>
  <si>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</si>
  <si>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</si>
  <si>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</si>
  <si>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</si>
  <si>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</si>
  <si>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</si>
  <si>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</si>
  <si>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</si>
  <si>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</si>
  <si>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</si>
  <si>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</si>
  <si>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</si>
  <si>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</si>
  <si>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</si>
  <si>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</si>
  <si>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</si>
  <si>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</si>
  <si>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</si>
  <si>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</si>
  <si>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</si>
  <si>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</si>
  <si>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</si>
  <si>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</si>
  <si>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</si>
  <si>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</si>
  <si>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</si>
  <si>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</si>
  <si>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</si>
  <si>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</si>
  <si>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</si>
  <si>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</si>
  <si>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</si>
  <si>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</si>
  <si>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</si>
  <si>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</si>
  <si>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Køb af ydelser og produkter fra andre vandselskaber reguleret af vandsektorloven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</si>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</sst>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61804.515139390707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3090225.7569695353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22607.88214581279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2484382.6533860206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-9987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-9987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9776571.9629499633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7414551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2362020.9629499633</v>
      </c>
      <c r="F12" s="25" t="s">
        <v>3</v>
      </c>
      <c r="G12" s="17">
        <f>E12</f>
        <v>2362020.9629499633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245956.3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90621.993914544582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336578.29391454457</v>
      </c>
      <c r="F19" s="25" t="s">
        <v>3</v>
      </c>
      <c r="G19" s="17">
        <f>E19</f>
        <v>336578.29391454457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342468.41405804915</v>
      </c>
      <c r="F20" s="25" t="s">
        <v>3</v>
      </c>
      <c r="G20" s="17">
        <f>E20</f>
        <v>342468.41405804915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342468.41405804915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171234.20702902458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2362020.9629499633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171234.20702902458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177070.82942847512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5267701.1878042715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8714.3943805234212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89171.423338923036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-107311.74011047436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-61592.031216341471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-21856.491762921574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5174826.742433981</v>
      </c>
      <c r="D20" s="18" t="s">
        <v>3</v>
      </c>
      <c r="E20" s="17">
        <f>C20</f>
        <v>5174826.742433981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omk.'!E13</f>
        <v>2252434.9348458997</v>
      </c>
      <c r="D22" s="18" t="s">
        <v>3</v>
      </c>
      <c r="E22" s="17">
        <f>C22</f>
        <v>2252434.9348458997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12461.272364732966</v>
      </c>
      <c r="D24" s="18" t="s">
        <v>3</v>
      </c>
      <c r="E24" s="17">
        <f>C24</f>
        <v>12461.272364732966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177070.82942847512</v>
      </c>
      <c r="D28" s="18" t="s">
        <v>3</v>
      </c>
      <c r="E28" s="17">
        <f>C28</f>
        <v>177070.82942847512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7616793.7790730884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5174826.742433981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87454.571947134275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-105245.6262876223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-61380.277813019689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-22032.501435393624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5073622.9088450801</v>
      </c>
      <c r="D14" s="18" t="s">
        <v>3</v>
      </c>
      <c r="E14" s="17">
        <f>C14</f>
        <v>5073622.9088450801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omk.'!E13*(1+Prisudvikling2019)</f>
        <v>2290501.0852447953</v>
      </c>
      <c r="D16" s="18" t="s">
        <v>3</v>
      </c>
      <c r="E16" s="17">
        <f>C16</f>
        <v>2290501.0852447953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180063.32644581632</v>
      </c>
      <c r="D20" s="18" t="s">
        <v>3</v>
      </c>
      <c r="E20" s="17">
        <f>C20</f>
        <v>180063.32644581632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7544187.3205356915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5073622.9088450801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85744.227159481845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-103187.34272009123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-61169.252417898526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-22209.928508477806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4972800.6123580933</v>
      </c>
      <c r="D13" s="18" t="s">
        <v>3</v>
      </c>
      <c r="E13" s="17">
        <f>C13</f>
        <v>4972800.6123580933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omk.'!E13*(1+Prisudvikling2019)^2</f>
        <v>2329210.553585432</v>
      </c>
      <c r="D15" s="18" t="s">
        <v>3</v>
      </c>
      <c r="E15" s="17">
        <f>C15</f>
        <v>2329210.553585432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7302011.1659435257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4972800.6123580933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84040.33034885177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-101136.81885413891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-60958.952528085778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-22388.784396458723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4872356.3869282622</v>
      </c>
      <c r="D13" s="18" t="s">
        <v>3</v>
      </c>
      <c r="E13" s="17">
        <f>C13</f>
        <v>4872356.3869282622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omk.'!E13*(1+Prisudvikling2019)^3</f>
        <v>2368574.2119410252</v>
      </c>
      <c r="D15" s="18" t="s">
        <v>3</v>
      </c>
      <c r="E15" s="17">
        <f>C15</f>
        <v>2368574.2119410252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7240930.5988692874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7649566.1534352554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2381864.9656309839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5267701.1878042715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3113747.0018212935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2475756.0547162858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3113747.0018212935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2484325.6233862862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8569.5686700004153</v>
      </c>
      <c r="E23" s="22" t="s">
        <v>3</v>
      </c>
      <c r="F23" s="11">
        <f>D23*(1+Prisudvikling2019)</f>
        <v>8714.3943805234212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40510</v>
      </c>
      <c r="F10" s="22" t="s">
        <v>3</v>
      </c>
      <c r="G10" s="1"/>
      <c r="H10" s="1"/>
    </row>
    <row r="11" spans="1:8" ht="26.25" x14ac:dyDescent="0.25">
      <c r="A11" s="1"/>
      <c r="B11" s="44" t="s">
        <v>152</v>
      </c>
      <c r="C11" s="48"/>
      <c r="D11" s="49"/>
      <c r="E11" s="11">
        <v>2137680</v>
      </c>
      <c r="F11" s="22" t="s">
        <v>3</v>
      </c>
      <c r="G11" s="1"/>
      <c r="H11" s="1"/>
    </row>
    <row r="12" spans="1:8" x14ac:dyDescent="0.25">
      <c r="A12" s="1"/>
      <c r="B12" s="41" t="s">
        <v>140</v>
      </c>
      <c r="C12" s="42"/>
      <c r="D12" s="43"/>
      <c r="E12" s="20">
        <f>SUM(E10:E11)</f>
        <v>2178190</v>
      </c>
      <c r="F12" s="21" t="s">
        <v>3</v>
      </c>
      <c r="G12" s="1"/>
      <c r="H12" s="1"/>
    </row>
    <row r="13" spans="1:8" x14ac:dyDescent="0.25">
      <c r="A13" s="1"/>
      <c r="B13" s="41" t="s">
        <v>141</v>
      </c>
      <c r="C13" s="42"/>
      <c r="D13" s="43"/>
      <c r="E13" s="20">
        <f>E12*(1+Prisudvikling2019)^2</f>
        <v>2252434.9348458997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2018-09-27T11:45:27Z</dcterms:modified>
</cp:coreProperties>
</file>