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4" i="19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<sst xmlns="http://schemas.openxmlformats.org/spreadsheetml/2006/main" count="320" uniqueCount="142">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</sst>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/>
    <xf numFmtId="0" fontId="0" fillId="0" borderId="3" xfId="0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123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95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124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99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103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101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18131570.850271672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16969884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1161686.850271672</v>
      </c>
      <c r="F12" s="25" t="s">
        <v>2</v>
      </c>
      <c r="G12" s="17">
        <f>E12</f>
        <v>1161686.850271672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5" t="s">
        <v>133</v>
      </c>
      <c r="C10" s="66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2" t="s">
        <v>131</v>
      </c>
      <c r="C11" s="93"/>
      <c r="D11" s="9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141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1.7367748277520443E-4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16122574.611947732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282145.05570908531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-2849.1304175115242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-220080.28464040864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-98878.172916955038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16082912.079681942</v>
      </c>
      <c r="D18" s="18" t="s">
        <v>2</v>
      </c>
      <c r="E18" s="17">
        <f>C18</f>
        <v>16082912.079681942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1015987.0436537798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1015987.0436537798</v>
      </c>
      <c r="D26" s="18" t="s">
        <v>2</v>
      </c>
      <c r="E26" s="17">
        <f>C26</f>
        <v>1015987.0436537798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4441.0918865500344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4441.0918865500344</v>
      </c>
      <c r="D31" s="18" t="s">
        <v>2</v>
      </c>
      <c r="E31" s="17">
        <f>C31</f>
        <v>4441.0918865500344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17103340.215222273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16082912.079681942</v>
      </c>
      <c r="D9" s="8" t="s">
        <v>2</v>
      </c>
      <c r="E9" s="9"/>
      <c r="F9" s="10"/>
      <c r="G9" s="1"/>
    </row>
    <row r="10" spans="1:7" x14ac:dyDescent="0.25">
      <c r="A10" s="1"/>
      <c r="B10" s="46" t="s">
        <v>37</v>
      </c>
      <c r="C10" s="11">
        <f>SUM(C9:C9)*Prisudvikling2019</f>
        <v>271801.21414662478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13</v>
      </c>
      <c r="C11" s="11">
        <f>-SUM(C9:C10)*IndividueltKrav</f>
        <v>-2840.4454363823179</v>
      </c>
      <c r="D11" s="8" t="s">
        <v>2</v>
      </c>
      <c r="E11" s="12"/>
      <c r="F11" s="13"/>
      <c r="G11" s="1"/>
    </row>
    <row r="12" spans="1:7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-219323.64862181488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-48547.716874100799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16084001.48289627</v>
      </c>
      <c r="D14" s="18" t="s">
        <v>2</v>
      </c>
      <c r="E14" s="17">
        <f>C14</f>
        <v>16084001.48289627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1033157.2246915286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1033157.2246915286</v>
      </c>
      <c r="D22" s="18" t="s">
        <v>2</v>
      </c>
      <c r="E22" s="17">
        <f>C22</f>
        <v>1033157.2246915286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17117158.707587797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16084001.48289627</v>
      </c>
      <c r="D9" s="8" t="s">
        <v>2</v>
      </c>
      <c r="E9" s="9"/>
      <c r="F9" s="10"/>
      <c r="G9" s="1"/>
    </row>
    <row r="10" spans="1:7" x14ac:dyDescent="0.25">
      <c r="A10" s="1"/>
      <c r="B10" s="46" t="s">
        <v>37</v>
      </c>
      <c r="C10" s="11">
        <f>C9*Prisudvikling2019</f>
        <v>271819.62506094691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13</v>
      </c>
      <c r="C11" s="11">
        <f>-SUM(C9:C10)*IndividueltKrav</f>
        <v>-2840.6378387515647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-218569.6139178531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-48938.670181656424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16085472.186018957</v>
      </c>
      <c r="D14" s="18" t="s">
        <v>2</v>
      </c>
      <c r="E14" s="17">
        <f>C14</f>
        <v>16085472.186018957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1050617.5817888153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1050617.5817888153</v>
      </c>
      <c r="D22" s="18" t="s">
        <v>2</v>
      </c>
      <c r="E22" s="17">
        <f>C22</f>
        <v>1050617.5817888153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17136089.767807771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16085472.186018957</v>
      </c>
      <c r="D8" s="8" t="s">
        <v>2</v>
      </c>
      <c r="E8" s="9"/>
      <c r="F8" s="10"/>
      <c r="G8" s="1"/>
    </row>
    <row r="9" spans="1:7" x14ac:dyDescent="0.25">
      <c r="A9" s="1"/>
      <c r="B9" s="46" t="s">
        <v>37</v>
      </c>
      <c r="C9" s="11">
        <f>C8*Prisudvikling2019</f>
        <v>271844.47994372033</v>
      </c>
      <c r="D9" s="8" t="s">
        <v>2</v>
      </c>
      <c r="E9" s="12"/>
      <c r="F9" s="13"/>
      <c r="G9" s="1"/>
    </row>
    <row r="10" spans="1:7" x14ac:dyDescent="0.25">
      <c r="A10" s="1"/>
      <c r="B10" s="46" t="s">
        <v>13</v>
      </c>
      <c r="C10" s="11">
        <f>-SUM(C8:C9)*IndividueltKrav</f>
        <v>-2840.897583501297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-217818.1715852035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-49332.771824469193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16087324.824969502</v>
      </c>
      <c r="D13" s="18" t="s">
        <v>2</v>
      </c>
      <c r="E13" s="17">
        <f>C13</f>
        <v>16087324.824969502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1068373.0189210461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1068373.0189210461</v>
      </c>
      <c r="D21" s="18" t="s">
        <v>2</v>
      </c>
      <c r="E21" s="17">
        <f>C21</f>
        <v>1068373.0189210461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17155697.843890548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16991305.487537131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868730.87558939925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16122574.611947732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136</v>
      </c>
      <c r="C10" s="63"/>
      <c r="D10" s="64"/>
      <c r="E10" s="11">
        <v>724627</v>
      </c>
      <c r="F10" s="22" t="s">
        <v>2</v>
      </c>
      <c r="G10" s="1"/>
      <c r="H10" s="1"/>
    </row>
    <row r="11" spans="1:8" x14ac:dyDescent="0.25">
      <c r="A11" s="1"/>
      <c r="B11" s="68" t="s">
        <v>137</v>
      </c>
      <c r="C11" s="63"/>
      <c r="D11" s="64"/>
      <c r="E11" s="11">
        <v>48139</v>
      </c>
      <c r="F11" s="22" t="s">
        <v>2</v>
      </c>
      <c r="G11" s="1"/>
      <c r="H11" s="1"/>
    </row>
    <row r="12" spans="1:8" ht="26.25" customHeight="1" x14ac:dyDescent="0.25">
      <c r="A12" s="1"/>
      <c r="B12" s="96" t="s">
        <v>138</v>
      </c>
      <c r="C12" s="97"/>
      <c r="D12" s="98"/>
      <c r="E12" s="11">
        <v>92545</v>
      </c>
      <c r="F12" s="22" t="s">
        <v>2</v>
      </c>
      <c r="G12" s="1"/>
      <c r="H12" s="1"/>
    </row>
    <row r="13" spans="1:8" x14ac:dyDescent="0.25">
      <c r="A13" s="1"/>
      <c r="B13" s="68" t="s">
        <v>139</v>
      </c>
      <c r="C13" s="63"/>
      <c r="D13" s="64"/>
      <c r="E13" s="11">
        <v>117187</v>
      </c>
      <c r="F13" s="22"/>
      <c r="G13" s="1"/>
      <c r="H13" s="1"/>
    </row>
    <row r="14" spans="1:8" x14ac:dyDescent="0.25">
      <c r="A14" s="1"/>
      <c r="B14" s="92" t="s">
        <v>128</v>
      </c>
      <c r="C14" s="93"/>
      <c r="D14" s="94"/>
      <c r="E14" s="20">
        <f>SUM(E10:E13)</f>
        <v>982498</v>
      </c>
      <c r="F14" s="21" t="s">
        <v>2</v>
      </c>
      <c r="G14" s="1"/>
      <c r="H14" s="1"/>
    </row>
    <row r="15" spans="1:8" x14ac:dyDescent="0.25">
      <c r="A15" s="1"/>
      <c r="B15" s="92" t="s">
        <v>129</v>
      </c>
      <c r="C15" s="93"/>
      <c r="D15" s="94"/>
      <c r="E15" s="20">
        <f>E14*(1+Prisudvikling2019)^2</f>
        <v>1015987.0436537798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4">
    <mergeCell ref="B3:F4"/>
    <mergeCell ref="B14:D14"/>
    <mergeCell ref="B15:D15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220709.30616297314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11035465.308148656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98928.60177170817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5589186.540774473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-1752111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-1752111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2018-10-12T14:16:44Z</dcterms:modified>
</cp:coreProperties>
</file>