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Andelsselskabet Ørbæk Vandværk (V012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11" i="15" l="1"/>
  <c r="E9" i="23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2" i="19"/>
  <c r="C13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<sst xmlns="http://schemas.openxmlformats.org/spreadsheetml/2006/main" count="420" uniqueCount="162">
  <si>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</si>
  <si>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</si>
  <si>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</si>
  <si>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</si>
  <si>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</si>
  <si>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</si>
  <si>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</si>
  <si>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</si>
  <si>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</si>
  <si>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</si>
  <si>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</si>
  <si>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</si>
  <si>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</si>
  <si>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</si>
  <si>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</si>
  <si>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</si>
  <si>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</si>
  <si>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</si>
  <si>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</si>
  <si>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</si>
  <si>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</si>
  <si>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</si>
  <si>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</si>
  <si>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</si>
  <si>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</si>
  <si>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</si>
  <si>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</si>
  <si>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</si>
  <si>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</si>
  <si>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</si>
  <si>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</si>
  <si>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</si>
  <si>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</si>
  <si>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</si>
  <si>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</si>
  <si>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</si>
  <si>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</si>
  <si>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</si>
  <si>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</si>
  <si>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</si>
  <si>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</si>
  <si>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</si>
  <si>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</si>
  <si>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</si>
  <si>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</si>
  <si>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</si>
  <si>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</si>
  <si>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</si>
  <si>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</si>
  <si>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</si>
  <si>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</si>
  <si>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</si>
  <si>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</si>
  <si>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</si>
  <si>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</si>
  <si>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</si>
  <si>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</si>
  <si>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</si>
  <si>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</si>
  <si>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</si>
  <si>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</si>
  <si>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</si>
  <si>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</si>
  <si>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</si>
  <si>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</si>
  <si>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</si>
  <si>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</si>
  <si>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</si>
  <si>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</si>
  <si>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</si>
  <si>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</si>
  <si>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</si>
  <si>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</si>
  <si>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</si>
  <si>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</si>
  <si>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</si>
  <si>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</si>
  <si>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</si>
  <si>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</si>
  <si>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</si>
  <si>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</si>
  <si>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</si>
  <si>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</si>
  <si>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</si>
  <si>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</si>
  <si>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</si>
  <si>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</si>
  <si>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</si>
  <si>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</si>
  <si>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</si>
  <si>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</si>
  <si>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</si>
  <si>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</si>
  <si>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</si>
  <si>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</si>
  <si>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</si>
  <si>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</si>
  <si>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</si>
  <si>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</si>
  <si>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</si>
  <si>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</si>
  <si>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</si>
  <si>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</si>
  <si>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</si>
  <si>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</si>
  <si>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</si>
  <si>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</si>
  <si>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</si>
  <si>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</si>
  <si>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</si>
  <si>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</si>
  <si>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</si>
  <si>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</si>
  <si>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</si>
  <si>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</si>
  <si>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</si>
  <si>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</si>
  <si>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</si>
  <si>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</si>
  <si>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</si>
  <si>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</si>
  <si>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</si>
  <si>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</si>
  <si>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</si>
  <si>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</si>
  <si>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</si>
  <si>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</si>
  <si>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</si>
  <si>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</si>
  <si>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</si>
  <si>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</si>
  <si>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</si>
  <si>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</si>
  <si>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</si>
  <si>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</si>
  <si>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</si>
  <si>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</si>
  <si>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</si>
  <si>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</si>
  <si>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</si>
  <si>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</si>
  <si>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</si>
  <si>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</si>
  <si>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</si>
  <si>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</si>
  <si>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</si>
  <si>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</si>
  <si>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Afgift for ledningsført vand</t>
  </si>
  <si>
    <t>Afgift til Forsyningssekretariatet</t>
  </si>
  <si>
    <t>Ingen engangstillæg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</si>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</sst>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1" t="s">
        <v>4</v>
      </c>
      <c r="E6" s="51"/>
      <c r="F6" s="51"/>
      <c r="G6" s="51"/>
      <c r="H6" s="3"/>
      <c r="I6" s="1"/>
    </row>
    <row r="7" spans="1:9" ht="15" customHeight="1" x14ac:dyDescent="0.25">
      <c r="A7" s="1"/>
      <c r="B7" s="1"/>
      <c r="C7" s="3"/>
      <c r="D7" s="51"/>
      <c r="E7" s="51"/>
      <c r="F7" s="51"/>
      <c r="G7" s="51"/>
      <c r="H7" s="3"/>
      <c r="I7" s="1"/>
    </row>
    <row r="8" spans="1:9" ht="15.75" x14ac:dyDescent="0.25">
      <c r="A8" s="1"/>
      <c r="B8" s="1"/>
      <c r="C8" s="4"/>
      <c r="D8" s="56" t="s">
        <v>116</v>
      </c>
      <c r="E8" s="56"/>
      <c r="F8" s="56"/>
      <c r="G8" s="5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5" t="s">
        <v>5</v>
      </c>
      <c r="E11" s="55"/>
      <c r="F11" s="55"/>
      <c r="G11" s="5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8" t="s">
        <v>49</v>
      </c>
      <c r="E13" s="49"/>
      <c r="F13" s="49"/>
      <c r="G13" s="50"/>
      <c r="H13" s="1"/>
      <c r="I13" s="1"/>
    </row>
    <row r="14" spans="1:9" x14ac:dyDescent="0.25">
      <c r="A14" s="1"/>
      <c r="B14" s="1"/>
      <c r="C14" s="6" t="s">
        <v>22</v>
      </c>
      <c r="D14" s="48" t="s">
        <v>117</v>
      </c>
      <c r="E14" s="49"/>
      <c r="F14" s="49"/>
      <c r="G14" s="50"/>
      <c r="H14" s="1"/>
      <c r="I14" s="1"/>
    </row>
    <row r="15" spans="1:9" x14ac:dyDescent="0.25">
      <c r="A15" s="1"/>
      <c r="B15" s="1"/>
      <c r="C15" s="6" t="s">
        <v>48</v>
      </c>
      <c r="D15" s="48" t="s">
        <v>75</v>
      </c>
      <c r="E15" s="49"/>
      <c r="F15" s="49"/>
      <c r="G15" s="50"/>
      <c r="H15" s="1"/>
      <c r="I15" s="1"/>
    </row>
    <row r="16" spans="1:9" x14ac:dyDescent="0.25">
      <c r="A16" s="1"/>
      <c r="B16" s="1"/>
      <c r="C16" s="6" t="s">
        <v>50</v>
      </c>
      <c r="D16" s="48" t="s">
        <v>76</v>
      </c>
      <c r="E16" s="49"/>
      <c r="F16" s="49"/>
      <c r="G16" s="50"/>
      <c r="H16" s="1"/>
      <c r="I16" s="1"/>
    </row>
    <row r="17" spans="1:9" x14ac:dyDescent="0.25">
      <c r="A17" s="1"/>
      <c r="B17" s="1"/>
      <c r="C17" s="6" t="s">
        <v>139</v>
      </c>
      <c r="D17" s="48" t="s">
        <v>57</v>
      </c>
      <c r="E17" s="49"/>
      <c r="F17" s="49"/>
      <c r="G17" s="50"/>
      <c r="H17" s="1"/>
      <c r="I17" s="1"/>
    </row>
    <row r="18" spans="1:9" x14ac:dyDescent="0.25">
      <c r="A18" s="1"/>
      <c r="B18" s="1"/>
      <c r="C18" s="6" t="s">
        <v>7</v>
      </c>
      <c r="D18" s="60" t="s">
        <v>16</v>
      </c>
      <c r="E18" s="61"/>
      <c r="F18" s="61"/>
      <c r="G18" s="62"/>
      <c r="H18" s="1"/>
      <c r="I18" s="1"/>
    </row>
    <row r="19" spans="1:9" x14ac:dyDescent="0.25">
      <c r="A19" s="1"/>
      <c r="B19" s="1"/>
      <c r="C19" s="6" t="s">
        <v>8</v>
      </c>
      <c r="D19" s="52" t="s">
        <v>97</v>
      </c>
      <c r="E19" s="53"/>
      <c r="F19" s="53"/>
      <c r="G19" s="54"/>
      <c r="H19" s="1"/>
      <c r="I19" s="1"/>
    </row>
    <row r="20" spans="1:9" x14ac:dyDescent="0.25">
      <c r="A20" s="1"/>
      <c r="B20" s="1"/>
      <c r="C20" s="6" t="s">
        <v>123</v>
      </c>
      <c r="D20" s="52" t="s">
        <v>150</v>
      </c>
      <c r="E20" s="53"/>
      <c r="F20" s="53"/>
      <c r="G20" s="54"/>
      <c r="H20" s="1"/>
      <c r="I20" s="1"/>
    </row>
    <row r="21" spans="1:9" x14ac:dyDescent="0.25">
      <c r="A21" s="1"/>
      <c r="B21" s="1"/>
      <c r="C21" s="6" t="s">
        <v>82</v>
      </c>
      <c r="D21" s="52" t="s">
        <v>51</v>
      </c>
      <c r="E21" s="53"/>
      <c r="F21" s="53"/>
      <c r="G21" s="54"/>
      <c r="H21" s="1"/>
      <c r="I21" s="1"/>
    </row>
    <row r="22" spans="1:9" x14ac:dyDescent="0.25">
      <c r="A22" s="1"/>
      <c r="B22" s="1"/>
      <c r="C22" s="6" t="s">
        <v>124</v>
      </c>
      <c r="D22" s="52" t="s">
        <v>83</v>
      </c>
      <c r="E22" s="53"/>
      <c r="F22" s="53"/>
      <c r="G22" s="54"/>
      <c r="H22" s="1"/>
      <c r="I22" s="1"/>
    </row>
    <row r="23" spans="1:9" x14ac:dyDescent="0.25">
      <c r="A23" s="1"/>
      <c r="B23" s="1"/>
      <c r="C23" s="6" t="s">
        <v>125</v>
      </c>
      <c r="D23" s="52" t="s">
        <v>84</v>
      </c>
      <c r="E23" s="53"/>
      <c r="F23" s="53"/>
      <c r="G23" s="54"/>
      <c r="H23" s="1"/>
      <c r="I23" s="1"/>
    </row>
    <row r="24" spans="1:9" x14ac:dyDescent="0.25">
      <c r="A24" s="1"/>
      <c r="B24" s="1"/>
      <c r="C24" s="6" t="s">
        <v>9</v>
      </c>
      <c r="D24" s="52" t="s">
        <v>52</v>
      </c>
      <c r="E24" s="53"/>
      <c r="F24" s="53"/>
      <c r="G24" s="54"/>
      <c r="H24" s="1"/>
      <c r="I24" s="1"/>
    </row>
    <row r="25" spans="1:9" x14ac:dyDescent="0.25">
      <c r="A25" s="1"/>
      <c r="B25" s="1"/>
      <c r="C25" s="6" t="s">
        <v>96</v>
      </c>
      <c r="D25" s="52" t="s">
        <v>53</v>
      </c>
      <c r="E25" s="53"/>
      <c r="F25" s="53"/>
      <c r="G25" s="54"/>
      <c r="H25" s="1"/>
      <c r="I25" s="1"/>
    </row>
    <row r="26" spans="1:9" x14ac:dyDescent="0.25">
      <c r="A26" s="1"/>
      <c r="B26" s="1"/>
      <c r="C26" s="6" t="s">
        <v>126</v>
      </c>
      <c r="D26" s="63" t="s">
        <v>10</v>
      </c>
      <c r="E26" s="64"/>
      <c r="F26" s="64"/>
      <c r="G26" s="65"/>
      <c r="H26" s="1"/>
      <c r="I26" s="1"/>
    </row>
    <row r="27" spans="1:9" x14ac:dyDescent="0.25">
      <c r="A27" s="1"/>
      <c r="B27" s="1"/>
      <c r="C27" s="6" t="s">
        <v>21</v>
      </c>
      <c r="D27" s="57" t="s">
        <v>127</v>
      </c>
      <c r="E27" s="58"/>
      <c r="F27" s="58"/>
      <c r="G27" s="5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N+si2VjPISyAwsgtJOHnVezP+RTs9hCLFa7I6dhyv6BGwWbtF7TYGNGMLTnyIZ0QOFKXTNQ66GK4P9GcoOSd+Q==" saltValue="bNm71STHgW3DGqpLn7nZ7Q==" spinCount="100000" sheet="1" objects="1" scenarios="1"/>
  <mergeCells count="18"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154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155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159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156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aSwWJZ3LfB1P21JG33ZHvKUk3yT/Mw77mWTlEXMe5GqNyX3sOA7pmBqSqBbcSzG/8JiSxeeJWlGk/0Ijk53i5Q==" saltValue="HtH7dct/m1RxQQAZgBiyV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160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WVyT4jkGFzEzkfaeGK/4RK/7PtguEDkphkc8otDFs9eoR4It4SXe2OApngksGkBYgZxIz2VQ18MCp9VyGs+lpg==" saltValue="1NAKH2eYQhtg9AquX2XW0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149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149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149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149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ISpmufWqnmwAtstLIjrniMsi/jhQQYNFMJG82N7Qasyuwd9DM5ORGyLd3YfZWKuAJBMEhf2PtezdZ5o0ZW7I8Q==" saltValue="ViKntU+Dr9rsD+znKYl37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157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6ywXdBzEsg3HrRYVNMAvsnu8CBTVSUeQYz84rxxgto9LYzRmXkhVOJhRF0taYhTWJX5SgfVxabAjKZrPvmFffA==" saltValue="20hhCeHnPr7ggGwkg06ep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158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158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158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158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97DYjFu8VumcyLzeAOwL7KWyplpfYKLKwUX9rUYe8VHWwSDLkVBXemjselO5Rjo/Ex0eDJdyrL084yN16W0aww==" saltValue="20J9NS/nMDmIord/SFz22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2035714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-1821687.6216931217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214026.37830687826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-214026.37830687826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074KAFCXGEUUql4QtlRjTZ66GRfltjf0GElh0dcBQnRlA2Lswv9ODcsrKI4mxZZyw33lLF4PgO44eey2utp2Tg==" saltValue="Fbg/3qNZTC746A1TKbSD4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n3DGpJDHlRpymv07FNqB3bVSkmH21p4hQIKzxaGtKAC0DvSDO9EbOkof/q/DZ8yxpPXq8z1Mznz9DVsEVhwuag==" saltValue="BqALLryKouOD7Y0C3KER9Q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1960595.6715074431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88608.841499097092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25271.722162440732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-33759.745692388024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1952107.6479774958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omk.'!C13</f>
        <v>1782871.60873041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-214026.37830687826</v>
      </c>
      <c r="F25" s="36" t="s">
        <v>3</v>
      </c>
      <c r="G25" s="1"/>
    </row>
    <row r="26" spans="1:7" ht="15" customHeight="1" x14ac:dyDescent="0.25">
      <c r="A26" s="1"/>
      <c r="B26" s="42" t="s">
        <v>150</v>
      </c>
      <c r="C26" s="42"/>
      <c r="D26" s="42"/>
      <c r="E26" s="42"/>
      <c r="F26" s="42"/>
      <c r="G26" s="1"/>
    </row>
    <row r="27" spans="1:7" x14ac:dyDescent="0.25">
      <c r="A27" s="1"/>
      <c r="B27" s="36" t="s">
        <v>151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3520952.8784010275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Kv9YxeNg+8yxzkk6oGgR9Cv/xkUohtaOFSNkWI7Vsupn2vLQCl97lUJNCMPi71IQHRkeGpw8P+lV2cxAew056A==" saltValue="sOKfw38K+z9Gk9eqrIGZ5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1952107.6479774958</v>
      </c>
      <c r="F9" s="38" t="s">
        <v>3</v>
      </c>
      <c r="G9" s="1"/>
    </row>
    <row r="10" spans="1:7" ht="15" customHeight="1" x14ac:dyDescent="0.25">
      <c r="A10" s="1"/>
      <c r="B10" s="38" t="s">
        <v>161</v>
      </c>
      <c r="C10" s="38"/>
      <c r="D10" s="38"/>
      <c r="E10" s="7">
        <v>-45112.131616515966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37567.811672311298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-33057.576576565953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1911505.7514567252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omk.'!C13*(1+'Fane 12. Nøgletal'!C12)</f>
        <v>1817994.1794223993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-146723.97928250191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3582775.9515966224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OIKenj1xd/+VLmo5Zm/H0Y18NjIQPJYcbQ1OKaiUmRrvj6ND1RCvPvHFWW2y9/T/0kclEJR0Gh17Sd2HqExM/w==" saltValue="pJs/qpyu3ucKR35cDneDG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1911505.7514567252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37656.663303697482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-33135.761050927191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1916026.6537094954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omk.'!C13*(1+'Fane 12. Nøgletal'!C12)^2</f>
        <v>1853808.6647570205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-146723.97928250191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3623111.3391840141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ZfX7N7gA3LKWM+z0X5S1m5WEEOdBp61PzfNtF2XeojKHlm4/qGVtNH8yAbolp/z9NzwC1yeEQUKpLI9/bM+O7g==" saltValue="mhvtz8pJ+251H0tX+Nawz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1916026.6537094954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37745.725078077056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-33214.130439388733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1920558.2483481837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omk.'!C13*(1+'Fane 12. Nøgletal'!C12)^3</f>
        <v>1890328.6954527337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-146723.97928250191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3664162.9645184153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cL1QsmG7rvrbDHsAOE1ZqQfGaxEVRIn11rvA9RMYeccMeGRh2gDoPZ4Hh8v9gb/zvQm8wGf4upoRmzRntoT3Q==" saltValue="3V8QmER+Im/utMNYCnBlg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1880478.884603326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88643.172999999995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25380.15145816224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-33906.537554045302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1960595.6715074431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1709004.3332499196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8208.6469306457129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-214027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3463781.6516880086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urnH8rjJ9EKVYp67n9TtGwHNbWVeOKnUD52aLIakFkP0MRD0nSkqeYEuV5PpI6PRFqo+o0sWYyTdA0IgsCa9Ow==" saltValue="aYRJtvc2cFr1PtkE5rXbug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147</v>
      </c>
      <c r="C10" s="8">
        <v>1711307</v>
      </c>
      <c r="D10" s="12" t="s">
        <v>3</v>
      </c>
      <c r="E10" s="1"/>
      <c r="F10" s="1"/>
    </row>
    <row r="11" spans="1:6" x14ac:dyDescent="0.25">
      <c r="A11" s="1"/>
      <c r="B11" s="30" t="s">
        <v>148</v>
      </c>
      <c r="C11" s="8">
        <v>3342</v>
      </c>
      <c r="D11" s="12" t="s">
        <v>3</v>
      </c>
      <c r="E11" s="1"/>
      <c r="F11" s="1"/>
    </row>
    <row r="12" spans="1:6" x14ac:dyDescent="0.25">
      <c r="A12" s="1"/>
      <c r="B12" s="46" t="s">
        <v>60</v>
      </c>
      <c r="C12" s="10">
        <f>SUM(C10:C11)</f>
        <v>1714649</v>
      </c>
      <c r="D12" s="11" t="s">
        <v>3</v>
      </c>
      <c r="E12" s="1"/>
      <c r="F12" s="1"/>
    </row>
    <row r="13" spans="1:6" x14ac:dyDescent="0.25">
      <c r="A13" s="1"/>
      <c r="B13" s="46" t="s">
        <v>61</v>
      </c>
      <c r="C13" s="10">
        <f>C12*(1+'Fane 12. Nøgletal'!C12)^2</f>
        <v>1782871.60873041</v>
      </c>
      <c r="D13" s="11" t="s">
        <v>3</v>
      </c>
      <c r="E13" s="1"/>
      <c r="F13" s="1"/>
    </row>
    <row r="14" spans="1:6" x14ac:dyDescent="0.25">
      <c r="A14" s="1"/>
      <c r="B14" s="14"/>
      <c r="C14" s="13"/>
      <c r="D14" s="13"/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zeGnRGDRPOMgBCxQWZVFKdezk6EGcLBDF2RO2F79bzVkMXoKbSquO1VuO7GNmZRVW2xDDThvSDZ3rfnZ667kTw==" saltValue="sAj0QIqLhYBBQ70p9j5BV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9527.0266666666648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0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9527.0266666666648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3396492.6179999998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3596292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-199799.38200000022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3335993.438203326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3732617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-396623.56179667404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9527.0266666666648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-596422.94379667426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152</v>
      </c>
      <c r="C35" s="82"/>
      <c r="D35" s="82"/>
      <c r="E35" s="9">
        <f>SUM(E32:E33)/E34</f>
        <v>-146723.97928250191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910pjErJNdMii1eQezuza6qR1XGoRd1j2ZjjZW+K3Jbo7/FrCzHfa/1jOrXd5N4LPFYY0xjEhybbrkUtgxcVQQ==" saltValue="t9GpDAPvXnR7ZOFUlytlKw==" spinCount="100000" sheet="1" objects="1" scenarios="1"/>
  <mergeCells count="26"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153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3aFQiGq+Iw4C2lxN9PQEHdV1+ZwbN7uaqLkxdS9mzt8S3darTmr+VxCzwj3jPpd6nxlKTVc0xbQ+wtXoZ+w9cw==" saltValue="4BrSvVyua833dmsjJFaQIw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2019-09-04T11:17:48Z</dcterms:modified>
</cp:coreProperties>
</file>