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Dronninglund Vandværk a.m.b.a. (V04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<sst xmlns="http://schemas.openxmlformats.org/spreadsheetml/2006/main" count="422" uniqueCount="163">
  <si>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</si>
  <si>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</si>
  <si>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</si>
  <si>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</si>
  <si>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</si>
  <si>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</si>
  <si>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</si>
  <si>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</si>
  <si>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</si>
  <si>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</si>
  <si>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</si>
  <si>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</si>
  <si>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</si>
  <si>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</si>
  <si>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</si>
  <si>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</si>
  <si>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</si>
  <si>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</si>
  <si>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</si>
  <si>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</si>
  <si>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</si>
  <si>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</si>
  <si>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</si>
  <si>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</si>
  <si>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</si>
  <si>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</si>
  <si>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</si>
  <si>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</si>
  <si>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</si>
  <si>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</si>
  <si>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</si>
  <si>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</si>
  <si>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</si>
  <si>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</si>
  <si>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</si>
  <si>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</si>
  <si>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</si>
  <si>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</si>
  <si>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</si>
  <si>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</si>
  <si>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</si>
  <si>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</si>
  <si>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</si>
  <si>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</si>
  <si>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</si>
  <si>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</si>
  <si>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</si>
  <si>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</si>
  <si>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</si>
  <si>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</si>
  <si>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</si>
  <si>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</si>
  <si>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</si>
  <si>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</si>
  <si>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</si>
  <si>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</si>
  <si>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</si>
  <si>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</si>
  <si>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</si>
  <si>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</si>
  <si>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</si>
  <si>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</si>
  <si>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</si>
  <si>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</si>
  <si>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</si>
  <si>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</si>
  <si>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</si>
  <si>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</si>
  <si>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</si>
  <si>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</si>
  <si>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</si>
  <si>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</si>
  <si>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</si>
  <si>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</si>
  <si>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</si>
  <si>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</si>
  <si>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</si>
  <si>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</si>
  <si>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</si>
  <si>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</si>
  <si>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</si>
  <si>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</si>
  <si>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</si>
  <si>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</si>
  <si>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</si>
  <si>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</si>
  <si>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</si>
  <si>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</si>
  <si>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</si>
  <si>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</si>
  <si>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</si>
  <si>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</si>
  <si>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</si>
  <si>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</si>
  <si>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</si>
  <si>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</si>
  <si>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</si>
  <si>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</si>
  <si>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</si>
  <si>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</si>
  <si>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</si>
  <si>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</si>
  <si>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</si>
  <si>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</si>
  <si>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</si>
  <si>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</si>
  <si>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</si>
  <si>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</si>
  <si>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</si>
  <si>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</si>
  <si>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</si>
  <si>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</si>
  <si>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</si>
  <si>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</si>
  <si>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</si>
  <si>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</si>
  <si>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</si>
  <si>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</si>
  <si>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</si>
  <si>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</si>
  <si>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</si>
  <si>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</si>
  <si>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</si>
  <si>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</si>
  <si>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</si>
  <si>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</si>
  <si>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</si>
  <si>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</si>
  <si>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</si>
  <si>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</si>
  <si>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</si>
  <si>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</si>
  <si>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</si>
  <si>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</si>
  <si>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</si>
  <si>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</si>
  <si>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</si>
  <si>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</si>
  <si>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</si>
  <si>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</si>
  <si>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</si>
  <si>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</si>
  <si>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</si>
  <si>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</si>
  <si>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</si>
  <si>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</si>
  <si>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</si>
  <si>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</si>
  <si>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</si>
  <si>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produkter og ydelser fra andre vandselskaber reguleret af vandsektorloven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</si>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</sst>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116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117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139</v>
      </c>
      <c r="D17" s="61" t="s">
        <v>57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97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123</v>
      </c>
      <c r="D20" s="49" t="s">
        <v>151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82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124</v>
      </c>
      <c r="D22" s="49" t="s">
        <v>83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125</v>
      </c>
      <c r="D23" s="49" t="s">
        <v>84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52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96</v>
      </c>
      <c r="D25" s="49" t="s">
        <v>53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126</v>
      </c>
      <c r="D26" s="58" t="s">
        <v>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</v>
      </c>
      <c r="D27" s="52" t="s">
        <v>127</v>
      </c>
      <c r="E27" s="53"/>
      <c r="F27" s="53"/>
      <c r="G27" s="54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CW6HZ0Y3uPfdU56kO0JUl3z6EkLJVEIL38O95IWd5trJn5wNt5GIb4f/YQU2j9KQEipItE/c/eXp3cClVwZPOQ==" saltValue="tZL0OTfOehoQwV3Vp8nBJ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156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160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157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UPS178xjvk86yGWZkgibl6jT775b8ZRL9hKXFrvpl2gOJNoSMQy68nJjHUp4X4w2ETAMivaNbyyuZeLY1VzOw==" saltValue="EHAN+6Q/5v7D51HC6Sdrv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L9IsUna+DCZADpQbduYQxZ/6Hb11ZHrMaXfXgvJqZHhGTueLP4Q5G9fCXVg1kWGi8DUX93FgkZb4LgNDFbtdw==" saltValue="GJDaYvf0ZrjZTEw7fhXjD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5VDluGRGz4WAJ82h0Elu1JhBmiwcoatZaavJk6YCBk/V8vq313t+A00QntlwRD3ocl8xIux1BPjPfpHRQUU0g==" saltValue="LCP8U+qB9KsgNh6vfcTmR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gm+UPr5cvc1q8pbuloPIcXCqFQrmaKuqJcWgMNTc1PhaOlZtQI6dzfL2laD2p06IZeih5VvacmUWbVH6u/0TA==" saltValue="L1LPcTTg7Qdd7jxExrq1h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2UfqzhgdKH/LuxTqpKPjF+bhX4iMDT+a0Tub65LwXmwxuz8PYRp15Eb7RNjPpP+gruzxeRjWICOQklHrz1trFA==" saltValue="SuhVPjGBQHZwK/kQqcfn3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1634911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-1493188.5132275133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141722.48677248671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-141722.48677248671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5NSEcLIDqCheS5dAxXmlVz1eEI4Xh/y6VfnuFo6C5jEPxxkInmxzetu7Ads5nod7d1sRBViAPVCGaAljngTAQ==" saltValue="oh4+3BYBtzXVRgR/MUiJi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JHvk5UIPA4de5OkEyk+8bqd0osHZy3pTCI2lQm7BsHKDgT1jaAHjzIwIFQJbr2c9619y8OilCH/AeIpixILVZg==" saltValue="hG0I7GcVUBcTRWZRZXxyt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3855835.877911536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48969.115649476509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-66381.684890537217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3838423.3086704756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omk.'!C14</f>
        <v>3068322.1124499901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-141722.48677248671</v>
      </c>
      <c r="F25" s="37" t="s">
        <v>3</v>
      </c>
      <c r="G25" s="1"/>
    </row>
    <row r="26" spans="1:7" ht="15" customHeight="1" x14ac:dyDescent="0.25">
      <c r="A26" s="1"/>
      <c r="B26" s="43" t="s">
        <v>151</v>
      </c>
      <c r="C26" s="43"/>
      <c r="D26" s="43"/>
      <c r="E26" s="43"/>
      <c r="F26" s="43"/>
      <c r="G26" s="1"/>
    </row>
    <row r="27" spans="1:7" x14ac:dyDescent="0.25">
      <c r="A27" s="1"/>
      <c r="B27" s="37" t="s">
        <v>152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6765022.9343479788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m+4u9xPYuwGvj1zDqe81Q5fO39EhLD8XFHZpU16TiIvSFRhJgMzKJI5Ns2Ln272jMDFvmd7nkPnJZQTLLRAVNw==" saltValue="TuXqIHtb6eWOozblf1XP4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3838423.3086704756</v>
      </c>
      <c r="F9" s="39" t="s">
        <v>3</v>
      </c>
      <c r="G9" s="1"/>
    </row>
    <row r="10" spans="1:7" ht="15" customHeight="1" x14ac:dyDescent="0.25">
      <c r="A10" s="1"/>
      <c r="B10" s="39" t="s">
        <v>162</v>
      </c>
      <c r="C10" s="39"/>
      <c r="D10" s="39"/>
      <c r="E10" s="7">
        <v>-6276.7194312134779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75493.287808013454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-66429.87790980369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3841209.9991374719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omk.'!C14*(1+'Fane 12. Nøgletal'!C12)</f>
        <v>3128768.0580652552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-79253.017881158215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6890725.0393215688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7ng7Dl6pTIYl6jhdNXrm33bUsJvdfRK0hyBrsljy8IdO9E51Uyx94ha7StxvFJDOVSbzPl7lxXduCV73f5nBGg==" saltValue="03RKh0UvXERjqXR1wIF/t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3841209.9991374719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75671.836983008194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-66586.991214048161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3850294.8449064321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Nøgletal'!C12)^2</f>
        <v>3190404.7888091407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-79253.017881158215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6961446.615834415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csCh0kaUAVlr/QlzLcb56FqrcmmLyt2Bv4cro98liwYWuKQ5LiA5ivYZy3Gb7OjClziqOhqp2g1Kd+z1m75OQ==" saltValue="n9AxwTVkvXwdkUmQFiY2z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3850294.8449064321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75850.808444656708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-66744.476106968519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3859401.1772441203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Nøgletal'!C12)^3</f>
        <v>3253255.7631486808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-79253.017881158215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7033403.9225116437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dLuxPTgfxeinctuGjzw9RsCs99KXK+jLW+gPQenM51qzpodx/q9pFZWTUPLO8Up5eMvOUkxhkFb05DHL738Qw==" saltValue="V/LzFbEeIGyy8cvTtd7ip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3873327.4372855737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49191.258453526782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-66682.817827564722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3855835.877911536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2362468.8823491693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12673.843094493137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-141723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6089255.6033551991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5r4k8LKqi0KO0vsKMR7gk4gw2Z+KDuKWcMetsLIpTi0b/P5QQFJnkbQGS3OtcPnsak2oJJNxVIIy0+pQtaGA5Q==" saltValue="BbqJblgnWSmc8XGgJzkoe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2228373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5229</v>
      </c>
      <c r="D11" s="12" t="s">
        <v>3</v>
      </c>
      <c r="E11" s="1"/>
      <c r="F11" s="1"/>
    </row>
    <row r="12" spans="1:6" ht="29.25" customHeight="1" x14ac:dyDescent="0.25">
      <c r="A12" s="1"/>
      <c r="B12" s="34" t="s">
        <v>149</v>
      </c>
      <c r="C12" s="8">
        <v>717309</v>
      </c>
      <c r="D12" s="12" t="s">
        <v>3</v>
      </c>
      <c r="E12" s="1"/>
      <c r="F12" s="1"/>
    </row>
    <row r="13" spans="1:6" x14ac:dyDescent="0.25">
      <c r="A13" s="1"/>
      <c r="B13" s="47" t="s">
        <v>60</v>
      </c>
      <c r="C13" s="10">
        <f>SUM(C10:C12)</f>
        <v>2950911</v>
      </c>
      <c r="D13" s="11" t="s">
        <v>3</v>
      </c>
      <c r="E13" s="1"/>
      <c r="F13" s="1"/>
    </row>
    <row r="14" spans="1:6" x14ac:dyDescent="0.25">
      <c r="A14" s="1"/>
      <c r="B14" s="47" t="s">
        <v>61</v>
      </c>
      <c r="C14" s="10">
        <f>C13*(1+'Fane 12. Nøgletal'!C12)^2</f>
        <v>3068322.1124499901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QGCGg/AHRE0YaLG+DAh34qDdY7i18oyMsbDL3ubkldgwUUcT+w/fOywXg8fob2qDEwsj+2Yjm95AukB9mVg92w==" saltValue="sp25Jy3aB4c3CC5dmhtCK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140731.37333333332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-457743.44485796615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-317012.07152463286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6773819.0080000004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4497023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2276796.0080000004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6388364.6505855741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5976492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411872.6505855741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-317012.07152463286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153</v>
      </c>
      <c r="C35" s="83"/>
      <c r="D35" s="83"/>
      <c r="E35" s="9">
        <f>SUM(E32:E33)/E34</f>
        <v>-79253.017881158215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qXYjSwNXYA8bRczBMJKi4+Lh44pWe8hZG5JwrkLOqTINgb4FJYvSpgbbx64yhmk/+Sk9t5jfxp4OeSjSH8MZQ==" saltValue="wlY4p+Gu/sn/TH5w/fORN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Kxu9WOm4eICtmqDDJRzIEqk4k//iE98NDEpKStiJPwBBUr7hLBBlsPJpdC/gxuUrpkUeV3f/s3ExDlf2uaqzzA==" saltValue="QP5RDTJVIalcKuBlb0wiw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2019-09-04T11:43:16Z</dcterms:modified>
</cp:coreProperties>
</file>