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Videbæk Vand AS (V209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5" i="19"/>
  <c r="C16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<sst xmlns="http://schemas.openxmlformats.org/spreadsheetml/2006/main" count="426" uniqueCount="165">
  <si>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</si>
  <si>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</si>
  <si>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</si>
  <si>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</si>
  <si>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</si>
  <si>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</si>
  <si>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</si>
  <si>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</si>
  <si>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</si>
  <si>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</si>
  <si>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</si>
  <si>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</si>
  <si>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</si>
  <si>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</si>
  <si>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</si>
  <si>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</si>
  <si>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</si>
  <si>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</si>
  <si>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</si>
  <si>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</si>
  <si>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</si>
  <si>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</si>
  <si>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</si>
  <si>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</si>
  <si>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</si>
  <si>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</si>
  <si>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</si>
  <si>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</si>
  <si>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</si>
  <si>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</si>
  <si>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</si>
  <si>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</si>
  <si>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</si>
  <si>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</si>
  <si>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</si>
  <si>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</si>
  <si>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</si>
  <si>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</si>
  <si>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</si>
  <si>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</si>
  <si>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</si>
  <si>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</si>
  <si>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</si>
  <si>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</si>
  <si>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</si>
  <si>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</si>
  <si>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</si>
  <si>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</si>
  <si>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</si>
  <si>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</si>
  <si>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</si>
  <si>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</si>
  <si>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</si>
  <si>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</si>
  <si>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</si>
  <si>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</si>
  <si>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</si>
  <si>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</si>
  <si>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</si>
  <si>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</si>
  <si>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</si>
  <si>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</si>
  <si>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</si>
  <si>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</si>
  <si>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</si>
  <si>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</si>
  <si>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</si>
  <si>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</si>
  <si>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</si>
  <si>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</si>
  <si>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</si>
  <si>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</si>
  <si>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</si>
  <si>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</si>
  <si>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</si>
  <si>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</si>
  <si>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</si>
  <si>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</si>
  <si>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</si>
  <si>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</si>
  <si>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</si>
  <si>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</si>
  <si>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</si>
  <si>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</si>
  <si>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</si>
  <si>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</si>
  <si>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</si>
  <si>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</si>
  <si>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</si>
  <si>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</si>
  <si>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</si>
  <si>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</si>
  <si>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</si>
  <si>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</si>
  <si>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</si>
  <si>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</si>
  <si>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</si>
  <si>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</si>
  <si>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</si>
  <si>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</si>
  <si>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</si>
  <si>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</si>
  <si>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</si>
  <si>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</si>
  <si>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</si>
  <si>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</si>
  <si>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</si>
  <si>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</si>
  <si>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</si>
  <si>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</si>
  <si>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</si>
  <si>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</si>
  <si>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</si>
  <si>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</si>
  <si>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</si>
  <si>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</si>
  <si>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</si>
  <si>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</si>
  <si>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</si>
  <si>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</si>
  <si>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</si>
  <si>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</si>
  <si>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</si>
  <si>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</si>
  <si>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</si>
  <si>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</si>
  <si>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</si>
  <si>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</si>
  <si>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</si>
  <si>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</si>
  <si>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</si>
  <si>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</si>
  <si>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</si>
  <si>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</si>
  <si>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</si>
  <si>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</si>
  <si>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</si>
  <si>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</si>
  <si>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</si>
  <si>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</si>
  <si>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</si>
  <si>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</si>
  <si>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</si>
  <si>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</si>
  <si>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</si>
  <si>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</si>
  <si>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</si>
  <si>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</si>
  <si>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</si>
  <si>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</si>
  <si>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</si>
  <si>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</si>
  <si>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</si>
  <si>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</si>
  <si>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</si>
  <si>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</si>
  <si>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</si>
  <si>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</si>
  <si>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Afgift for ledningsført vand</t>
  </si>
  <si>
    <t>Afgift til Forsyningssekretariatet</t>
  </si>
  <si>
    <t>Ejendomsskat</t>
  </si>
  <si>
    <t>Selskabsskatter</t>
  </si>
  <si>
    <t>Erstatninger</t>
  </si>
  <si>
    <t>Ingen engangstillæg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</si>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</sst>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5" t="s">
        <v>116</v>
      </c>
      <c r="E8" s="65"/>
      <c r="F8" s="65"/>
      <c r="G8" s="6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4" t="s">
        <v>5</v>
      </c>
      <c r="E11" s="64"/>
      <c r="F11" s="64"/>
      <c r="G11" s="6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0" t="s">
        <v>49</v>
      </c>
      <c r="E13" s="61"/>
      <c r="F13" s="61"/>
      <c r="G13" s="62"/>
      <c r="H13" s="1"/>
      <c r="I13" s="1"/>
    </row>
    <row r="14" spans="1:9" x14ac:dyDescent="0.25">
      <c r="A14" s="1"/>
      <c r="B14" s="1"/>
      <c r="C14" s="6" t="s">
        <v>22</v>
      </c>
      <c r="D14" s="60" t="s">
        <v>117</v>
      </c>
      <c r="E14" s="61"/>
      <c r="F14" s="61"/>
      <c r="G14" s="62"/>
      <c r="H14" s="1"/>
      <c r="I14" s="1"/>
    </row>
    <row r="15" spans="1:9" x14ac:dyDescent="0.25">
      <c r="A15" s="1"/>
      <c r="B15" s="1"/>
      <c r="C15" s="6" t="s">
        <v>48</v>
      </c>
      <c r="D15" s="60" t="s">
        <v>75</v>
      </c>
      <c r="E15" s="61"/>
      <c r="F15" s="61"/>
      <c r="G15" s="62"/>
      <c r="H15" s="1"/>
      <c r="I15" s="1"/>
    </row>
    <row r="16" spans="1:9" x14ac:dyDescent="0.25">
      <c r="A16" s="1"/>
      <c r="B16" s="1"/>
      <c r="C16" s="6" t="s">
        <v>50</v>
      </c>
      <c r="D16" s="60" t="s">
        <v>76</v>
      </c>
      <c r="E16" s="61"/>
      <c r="F16" s="61"/>
      <c r="G16" s="62"/>
      <c r="H16" s="1"/>
      <c r="I16" s="1"/>
    </row>
    <row r="17" spans="1:9" x14ac:dyDescent="0.25">
      <c r="A17" s="1"/>
      <c r="B17" s="1"/>
      <c r="C17" s="6" t="s">
        <v>139</v>
      </c>
      <c r="D17" s="60" t="s">
        <v>57</v>
      </c>
      <c r="E17" s="61"/>
      <c r="F17" s="61"/>
      <c r="G17" s="62"/>
      <c r="H17" s="1"/>
      <c r="I17" s="1"/>
    </row>
    <row r="18" spans="1:9" x14ac:dyDescent="0.25">
      <c r="A18" s="1"/>
      <c r="B18" s="1"/>
      <c r="C18" s="6" t="s">
        <v>7</v>
      </c>
      <c r="D18" s="54" t="s">
        <v>16</v>
      </c>
      <c r="E18" s="55"/>
      <c r="F18" s="55"/>
      <c r="G18" s="56"/>
      <c r="H18" s="1"/>
      <c r="I18" s="1"/>
    </row>
    <row r="19" spans="1:9" x14ac:dyDescent="0.25">
      <c r="A19" s="1"/>
      <c r="B19" s="1"/>
      <c r="C19" s="6" t="s">
        <v>8</v>
      </c>
      <c r="D19" s="48" t="s">
        <v>97</v>
      </c>
      <c r="E19" s="49"/>
      <c r="F19" s="49"/>
      <c r="G19" s="50"/>
      <c r="H19" s="1"/>
      <c r="I19" s="1"/>
    </row>
    <row r="20" spans="1:9" x14ac:dyDescent="0.25">
      <c r="A20" s="1"/>
      <c r="B20" s="1"/>
      <c r="C20" s="6" t="s">
        <v>123</v>
      </c>
      <c r="D20" s="48" t="s">
        <v>147</v>
      </c>
      <c r="E20" s="49"/>
      <c r="F20" s="49"/>
      <c r="G20" s="50"/>
      <c r="H20" s="1"/>
      <c r="I20" s="1"/>
    </row>
    <row r="21" spans="1:9" x14ac:dyDescent="0.25">
      <c r="A21" s="1"/>
      <c r="B21" s="1"/>
      <c r="C21" s="6" t="s">
        <v>82</v>
      </c>
      <c r="D21" s="48" t="s">
        <v>51</v>
      </c>
      <c r="E21" s="49"/>
      <c r="F21" s="49"/>
      <c r="G21" s="50"/>
      <c r="H21" s="1"/>
      <c r="I21" s="1"/>
    </row>
    <row r="22" spans="1:9" x14ac:dyDescent="0.25">
      <c r="A22" s="1"/>
      <c r="B22" s="1"/>
      <c r="C22" s="6" t="s">
        <v>124</v>
      </c>
      <c r="D22" s="48" t="s">
        <v>83</v>
      </c>
      <c r="E22" s="49"/>
      <c r="F22" s="49"/>
      <c r="G22" s="50"/>
      <c r="H22" s="1"/>
      <c r="I22" s="1"/>
    </row>
    <row r="23" spans="1:9" x14ac:dyDescent="0.25">
      <c r="A23" s="1"/>
      <c r="B23" s="1"/>
      <c r="C23" s="6" t="s">
        <v>125</v>
      </c>
      <c r="D23" s="48" t="s">
        <v>84</v>
      </c>
      <c r="E23" s="49"/>
      <c r="F23" s="49"/>
      <c r="G23" s="50"/>
      <c r="H23" s="1"/>
      <c r="I23" s="1"/>
    </row>
    <row r="24" spans="1:9" x14ac:dyDescent="0.25">
      <c r="A24" s="1"/>
      <c r="B24" s="1"/>
      <c r="C24" s="6" t="s">
        <v>9</v>
      </c>
      <c r="D24" s="48" t="s">
        <v>52</v>
      </c>
      <c r="E24" s="49"/>
      <c r="F24" s="49"/>
      <c r="G24" s="50"/>
      <c r="H24" s="1"/>
      <c r="I24" s="1"/>
    </row>
    <row r="25" spans="1:9" x14ac:dyDescent="0.25">
      <c r="A25" s="1"/>
      <c r="B25" s="1"/>
      <c r="C25" s="6" t="s">
        <v>96</v>
      </c>
      <c r="D25" s="48" t="s">
        <v>53</v>
      </c>
      <c r="E25" s="49"/>
      <c r="F25" s="49"/>
      <c r="G25" s="50"/>
      <c r="H25" s="1"/>
      <c r="I25" s="1"/>
    </row>
    <row r="26" spans="1:9" x14ac:dyDescent="0.25">
      <c r="A26" s="1"/>
      <c r="B26" s="1"/>
      <c r="C26" s="6" t="s">
        <v>126</v>
      </c>
      <c r="D26" s="57" t="s">
        <v>10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21</v>
      </c>
      <c r="D27" s="51" t="s">
        <v>127</v>
      </c>
      <c r="E27" s="52"/>
      <c r="F27" s="52"/>
      <c r="G27" s="53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3JAW6ljj3KtwH2EXszHPR7+exK0wRz6Zle467fb2937Nnh9MQ6Rrgtl2R64pbjqSQqCqaO7Ypo2JbDSirXxRYA==" saltValue="R58H9WlzeDyIIjXsg6lLzQ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151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152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156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153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CIxva7dogSds/yylW6OLkNIYbggKhhgHEDbUvpCLR8zHInz9Q5X9ye5Ikykpq46M0uqJWtS5gAEyxZxV1h9bbg==" saltValue="aqT6w7539fI+qdrdttzNL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157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4/DVICnLgX6DDsbUzxR+TksxiNkW7bQUzpCN21YXHh7rKsHnh7Aqxt/6C6Mu/YdAkg41Jtui3QoQow8GF66liw==" saltValue="ImJh//ruUv9zhLfzJRGFK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163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163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163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163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euko1ZTnv+heymYdIX4epWXfNdA6uEdmHRBMabK6B0+euah3sz6WG67Oyn74JsVGmADZZaq6I3exz/sMB+Y7ng==" saltValue="T2xGmEvx6neWgJwLHJCMb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u/Q5sW+xBN+KlggJiuXMKP09ZKrlQ7PuQ6ngSjVHQtFTOedZAlQC3FgN7FzwsSF0nGWkyeniWUbWXDAArecX9A==" saltValue="OFqONPk/8XVWwfOPO1Kfx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qFVH9XAmroHC2TAjQm2WiaL+Q+srQ0VykKK34QwpbDIHaxTpn/PN12odW74YaTXHZW1030ZiH/Ig9iIZ1YQrdg==" saltValue="uygvuT/DzuHtsxBkHts1D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3411459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-3076497.4867724865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334961.51322751353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-334961.51322751353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0O/OhYkS3/XhL7K11qWAA/CBaRhOrKBkBZnuuX/4arDKVb4shmEXinJph3HL9YSPSKHiHYb7Hp5HS+qjM0LQGw==" saltValue="j0HbBnMHQ1WOh/Mk7PcqM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EJtUzs60vyUPWkzFm09JutZDq/3YAaRkt9xWCULyLYTcVb4LbyimFz9DUT5ciRFupe05udGfE7/c7xWz2aLWxw==" saltValue="3OWy4bNnxUlO7fzDhrXSTQ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4773780.3508029301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60627.010455197211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-82184.925141388172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4752222.4361167392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omk.'!C16</f>
        <v>2378561.0065509602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-334961.51322751353</v>
      </c>
      <c r="F25" s="36" t="s">
        <v>3</v>
      </c>
      <c r="G25" s="1"/>
    </row>
    <row r="26" spans="1:7" ht="15" customHeight="1" x14ac:dyDescent="0.25">
      <c r="A26" s="1"/>
      <c r="B26" s="42" t="s">
        <v>147</v>
      </c>
      <c r="C26" s="42"/>
      <c r="D26" s="42"/>
      <c r="E26" s="42"/>
      <c r="F26" s="42"/>
      <c r="G26" s="1"/>
    </row>
    <row r="27" spans="1:7" x14ac:dyDescent="0.25">
      <c r="A27" s="1"/>
      <c r="B27" s="36" t="s">
        <v>148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6795821.9294401854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AB4+WaFwGhhpMB8Ce+zIqRc0ntawucjK92BiVF1RfrD5q7wnkaLaosAvtU7ArKMT5f+8RKhku2qe1fBPNAyGmg==" saltValue="8MWd37ef61nZu267+3Rlt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4752222.4361167392</v>
      </c>
      <c r="F9" s="38" t="s">
        <v>3</v>
      </c>
      <c r="G9" s="1"/>
    </row>
    <row r="10" spans="1:7" ht="15" customHeight="1" x14ac:dyDescent="0.25">
      <c r="A10" s="1"/>
      <c r="B10" s="38" t="s">
        <v>164</v>
      </c>
      <c r="C10" s="38"/>
      <c r="D10" s="38"/>
      <c r="E10" s="7">
        <v>-76931.789352540334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92103.225741254719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-81045.695832592726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4686348.1766728619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omk.'!C16*(1+'Fane 12. Nøgletal'!C12)</f>
        <v>2425418.6583800144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-127232.13969137474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6984534.6953615006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9m716sY/zBidz38UgfEJgZgV+f6EW/w7ujytUZlblCiE9LWEjvxD5zo2TGThvO+FY3XQ7+0WPqACNFkrT0VhAw==" saltValue="otLZmLYbdjOIT2ItX8zIf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4686348.1766728619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92321.059080455379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-81237.377007806397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4697431.8587455107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omk.'!C16*(1+'Fane 12. Nøgletal'!C12)^2</f>
        <v>2473199.4059501006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-127232.13969137474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7043399.1250042357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O19cz6kRZF/hAOCou1s5ZqUxFasmuPnq9hfItIC6LgFQ8eTc086c1gjLKsXBHi9rsg3bv1qVJ7UcTIuhIN8Euw==" saltValue="wpHUqqaTRNxhTDt2accV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4697431.8587455107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92539.407617286561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-81429.511528167568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4708541.7548346296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omk.'!C16*(1+'Fane 12. Nøgletal'!C12)^3</f>
        <v>2521921.4342473173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-127232.13969137474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7103231.0493905712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skdcI/IDivbsOyWF2wA9BxO8Fa5Nu/psEDBmOWP4bPor8of4iElvuwRG3+DgbOhimXHd5guylvXhBuG37rc+7g==" saltValue="mQDcClKplUecnkKpM+5Fx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4795436.0605085809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60902.037968458972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-82557.747674109676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4773780.3508029301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2073478.1473505194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10697.781952485075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-334961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6522995.2801059345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ueirv2BlGLmboAcjpfQClhSIAQLLcZeP49jr5dnpYMNzOa1UZBkIJlucs+EYBAB8STLZSkAbFKqVLIzKc6jAzw==" saltValue="Hsda3DMtBdkm/Hzq8bdZKw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158</v>
      </c>
      <c r="C10" s="8">
        <v>2083382</v>
      </c>
      <c r="D10" s="12" t="s">
        <v>3</v>
      </c>
      <c r="E10" s="1"/>
      <c r="F10" s="1"/>
    </row>
    <row r="11" spans="1:6" x14ac:dyDescent="0.25">
      <c r="A11" s="1"/>
      <c r="B11" s="30" t="s">
        <v>159</v>
      </c>
      <c r="C11" s="8">
        <v>4820</v>
      </c>
      <c r="D11" s="12" t="s">
        <v>3</v>
      </c>
      <c r="E11" s="1"/>
      <c r="F11" s="1"/>
    </row>
    <row r="12" spans="1:6" x14ac:dyDescent="0.25">
      <c r="A12" s="1"/>
      <c r="B12" s="30" t="s">
        <v>160</v>
      </c>
      <c r="C12" s="8">
        <v>15159</v>
      </c>
      <c r="D12" s="12" t="s">
        <v>3</v>
      </c>
      <c r="E12" s="1"/>
      <c r="F12" s="1"/>
    </row>
    <row r="13" spans="1:6" x14ac:dyDescent="0.25">
      <c r="A13" s="1"/>
      <c r="B13" s="30" t="s">
        <v>161</v>
      </c>
      <c r="C13" s="8">
        <v>173823</v>
      </c>
      <c r="D13" s="12" t="s">
        <v>3</v>
      </c>
      <c r="E13" s="1"/>
      <c r="F13" s="1"/>
    </row>
    <row r="14" spans="1:6" x14ac:dyDescent="0.25">
      <c r="A14" s="1"/>
      <c r="B14" s="30" t="s">
        <v>162</v>
      </c>
      <c r="C14" s="8">
        <v>10360</v>
      </c>
      <c r="D14" s="12" t="s">
        <v>3</v>
      </c>
      <c r="E14" s="1"/>
      <c r="F14" s="1"/>
    </row>
    <row r="15" spans="1:6" x14ac:dyDescent="0.25">
      <c r="A15" s="1"/>
      <c r="B15" s="46" t="s">
        <v>60</v>
      </c>
      <c r="C15" s="10">
        <f>SUM(C10:C14)</f>
        <v>2287544</v>
      </c>
      <c r="D15" s="11" t="s">
        <v>3</v>
      </c>
      <c r="E15" s="1"/>
      <c r="F15" s="1"/>
    </row>
    <row r="16" spans="1:6" x14ac:dyDescent="0.25">
      <c r="A16" s="1"/>
      <c r="B16" s="46" t="s">
        <v>61</v>
      </c>
      <c r="C16" s="10">
        <f>C15*(1+'Fane 12. Nøgletal'!C12)^2</f>
        <v>2378561.0065509602</v>
      </c>
      <c r="D16" s="11" t="s">
        <v>3</v>
      </c>
      <c r="E16" s="1"/>
      <c r="F16" s="1"/>
    </row>
    <row r="17" spans="1:6" x14ac:dyDescent="0.25">
      <c r="A17" s="1"/>
      <c r="B17" s="14"/>
      <c r="C17" s="13"/>
      <c r="D17" s="13"/>
      <c r="E17" s="1"/>
      <c r="F17" s="1"/>
    </row>
    <row r="18" spans="1:6" x14ac:dyDescent="0.25">
      <c r="A18" s="1"/>
      <c r="B18" s="14"/>
      <c r="C18" s="13"/>
      <c r="D18" s="13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HwjqZDIMdphI7sDXZxemAyDI9/uikhAfArgMs/r4My6GUB8uLh/x0D/ncpjfLboxjfnRUM/ergsTII6RWP64zQ==" saltValue="80GR+udnNoJBCIlrJgmkt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-412680.11333333334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-96248.445432165638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-508928.55876549898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6774466.0146669513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5457623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1316843.0146669513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6706355.7728162911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5066721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1639634.7728162911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-508928.55876549898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149</v>
      </c>
      <c r="C35" s="82"/>
      <c r="D35" s="82"/>
      <c r="E35" s="9">
        <f>SUM(E32:E33)/E34</f>
        <v>-127232.13969137474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I/h38yB7t+DED8EZL8TN0utSMOhUrz30hwpEWGdH296jEhtt8oxFZSstlv+fm1RvaGMPjR8q15v0w0Bg6Zo7pQ==" saltValue="fJdpZbbIuIhl38vZGcfrSA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150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fcq3nHS3gRrDs9HbbQ+1axZRn/1LuXeXS4aN9aEPHEPLkEiMhY5DUnd00OeEu0h1lbvWDhpvqjrYPztL6WaPLw==" saltValue="Fd+oBIf0SyqvfDzLyqmUf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2019-09-04T18:37:03Z</dcterms:modified>
</cp:coreProperties>
</file>