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ildbjerg Vandværk Amba (V210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4" i="19"/>
  <c r="C15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<sst xmlns="http://schemas.openxmlformats.org/spreadsheetml/2006/main" count="424" uniqueCount="164">
  <si>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</si>
  <si>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</si>
  <si>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</si>
  <si>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</si>
  <si>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</si>
  <si>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</si>
  <si>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</si>
  <si>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</si>
  <si>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</si>
  <si>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</si>
  <si>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</si>
  <si>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</si>
  <si>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</si>
  <si>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</si>
  <si>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</si>
  <si>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</si>
  <si>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</si>
  <si>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</si>
  <si>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</si>
  <si>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</si>
  <si>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</si>
  <si>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</si>
  <si>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</si>
  <si>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</si>
  <si>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</si>
  <si>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</si>
  <si>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</si>
  <si>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</si>
  <si>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</si>
  <si>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</si>
  <si>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</si>
  <si>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</si>
  <si>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</si>
  <si>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</si>
  <si>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</si>
  <si>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</si>
  <si>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</si>
  <si>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</si>
  <si>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</si>
  <si>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</si>
  <si>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</si>
  <si>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</si>
  <si>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</si>
  <si>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</si>
  <si>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</si>
  <si>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</si>
  <si>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</si>
  <si>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</si>
  <si>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</si>
  <si>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</si>
  <si>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</si>
  <si>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</si>
  <si>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</si>
  <si>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</si>
  <si>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</si>
  <si>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</si>
  <si>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</si>
  <si>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</si>
  <si>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</si>
  <si>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</si>
  <si>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</si>
  <si>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</si>
  <si>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</si>
  <si>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</si>
  <si>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</si>
  <si>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</si>
  <si>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</si>
  <si>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</si>
  <si>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</si>
  <si>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</si>
  <si>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</si>
  <si>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</si>
  <si>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</si>
  <si>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</si>
  <si>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</si>
  <si>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</si>
  <si>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</si>
  <si>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</si>
  <si>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</si>
  <si>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</si>
  <si>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</si>
  <si>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</si>
  <si>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</si>
  <si>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</si>
  <si>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</si>
  <si>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</si>
  <si>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</si>
  <si>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</si>
  <si>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</si>
  <si>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</si>
  <si>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</si>
  <si>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</si>
  <si>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</si>
  <si>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</si>
  <si>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</si>
  <si>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</si>
  <si>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</si>
  <si>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</si>
  <si>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</si>
  <si>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</si>
  <si>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</si>
  <si>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</si>
  <si>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</si>
  <si>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</si>
  <si>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</si>
  <si>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</si>
  <si>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</si>
  <si>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</si>
  <si>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</si>
  <si>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</si>
  <si>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</si>
  <si>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</si>
  <si>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</si>
  <si>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</si>
  <si>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</si>
  <si>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</si>
  <si>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</si>
  <si>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</si>
  <si>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</si>
  <si>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</si>
  <si>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</si>
  <si>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</si>
  <si>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</si>
  <si>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</si>
  <si>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</si>
  <si>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</si>
  <si>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</si>
  <si>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</si>
  <si>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</si>
  <si>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</si>
  <si>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</si>
  <si>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</si>
  <si>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</si>
  <si>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</si>
  <si>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</si>
  <si>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</si>
  <si>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</si>
  <si>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</si>
  <si>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</si>
  <si>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</si>
  <si>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</si>
  <si>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</si>
  <si>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</si>
  <si>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</si>
  <si>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</si>
  <si>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</si>
  <si>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</si>
  <si>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</si>
  <si>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</si>
  <si>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</si>
  <si>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</si>
  <si>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</si>
  <si>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</si>
  <si>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</si>
  <si>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</si>
  <si>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</si>
  <si>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</si>
  <si>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</si>
  <si>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</si>
  <si>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Afgift til Forsyningssekretariatet</t>
  </si>
  <si>
    <t>Ejendomsskat</t>
  </si>
  <si>
    <t>Erstatninger</t>
  </si>
  <si>
    <t>Ingen engangstillæg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</si>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</sst>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116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49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22</v>
      </c>
      <c r="D14" s="60" t="s">
        <v>117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48</v>
      </c>
      <c r="D15" s="60" t="s">
        <v>75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50</v>
      </c>
      <c r="D16" s="60" t="s">
        <v>76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139</v>
      </c>
      <c r="D17" s="60" t="s">
        <v>57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7</v>
      </c>
      <c r="D18" s="54" t="s">
        <v>16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97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123</v>
      </c>
      <c r="D20" s="48" t="s">
        <v>147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82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124</v>
      </c>
      <c r="D22" s="48" t="s">
        <v>83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125</v>
      </c>
      <c r="D23" s="48" t="s">
        <v>84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52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96</v>
      </c>
      <c r="D25" s="48" t="s">
        <v>53</v>
      </c>
      <c r="E25" s="49"/>
      <c r="F25" s="49"/>
      <c r="G25" s="50"/>
      <c r="H25" s="1"/>
      <c r="I25" s="1"/>
    </row>
    <row r="26" spans="1:9" x14ac:dyDescent="0.25">
      <c r="A26" s="1"/>
      <c r="B26" s="1"/>
      <c r="C26" s="6" t="s">
        <v>126</v>
      </c>
      <c r="D26" s="57" t="s">
        <v>10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</v>
      </c>
      <c r="D27" s="51" t="s">
        <v>127</v>
      </c>
      <c r="E27" s="52"/>
      <c r="F27" s="52"/>
      <c r="G27" s="53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Y0pF0dZlD59UvcDkghxkLU7DttV6PFahvqDtei/C2px98yrurIkaw3Vf2n3tLOPqWyLgae2Lxz01BqcVFtdHvg==" saltValue="Lvma+0xNIsrvZft396pF+A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151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152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156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153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ajaGmvAZVVSJio3tiJUFJMGFfUb6t97EPqNbZIJ86o69D9+2fCHpmo/JO4pru/MlBwlD+cuDrsE8n0BPpdYACg==" saltValue="JIPhCFN6MYlAjmjB2RSKS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157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ObuCQkpOLmQ8QLNdlhVUt0y3scnZKR+fXBiggQG7VzVol1uqZGr+c2Os2kyFwJWpIHAprxCjLrtabhjSW4AkVg==" saltValue="zYA99Gdc+mZZbsNDVvG+f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162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162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162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162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/fna/nbPEvi/B/NmmHAsOPw3M2y9xyz/2RalVpqVCwp7QQHqhVCfj7T3EVcwHiBlfkbW7duDnjIbzPT2drIiXA==" saltValue="pbMBVerg4SeEZEYT//fA1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Vj20R7qTnlohBNOYFMidgqXBYGYBVBGBdWkBO6lXfdR/DyfAOSpjUmEdRoIwrtqJXsk4kQzPAZXTW6tzIJbAWQ==" saltValue="9UlcITAhMjeOITJBEHc+c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1lPYwQDmgPhIrtMd1yubDOobKleDkuJ98+YYyeB5HTAIwE0LDNGU0EQPANRavsSeEKd8YXtneS0jQwC4MAGXZw==" saltValue="LLwUhaQPb1YzDygfnksRY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1079680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-974163.24338624335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105516.75661375665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-105516.75661375665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XXKUmp0rGQGpUMeaYobAR6DX1xmmo2N2co/60jmcVCbRVGwzcXLszCfCY5AhOmmg1Ejrp3jh8xHoHRMu0bopBg==" saltValue="AuqDAAsykRy5QnXVlcwjN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1kPVS5aj84uiTkkLF2Jb3o/ScLr/1abBoN5noRaBp7kcTYHI/nh16PWOS2PxGZs4QWKx2VrSYFZTsz0KLaW6aw==" saltValue="EBCXvxPu8/Xd8zcAwKx9+g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5224910.6254506409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66356.364943223132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-89951.53883669569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5201315.4515571687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omk.'!C15</f>
        <v>4032365.7992458502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-105516.75661375665</v>
      </c>
      <c r="F25" s="36" t="s">
        <v>3</v>
      </c>
      <c r="G25" s="1"/>
    </row>
    <row r="26" spans="1:7" ht="15" customHeight="1" x14ac:dyDescent="0.25">
      <c r="A26" s="1"/>
      <c r="B26" s="42" t="s">
        <v>147</v>
      </c>
      <c r="C26" s="42"/>
      <c r="D26" s="42"/>
      <c r="E26" s="42"/>
      <c r="F26" s="42"/>
      <c r="G26" s="1"/>
    </row>
    <row r="27" spans="1:7" x14ac:dyDescent="0.25">
      <c r="A27" s="1"/>
      <c r="B27" s="36" t="s">
        <v>148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9128164.4941892624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hEYYvcGCSmpyYMHx55pA680TxhmJt72hmURkzX6OrpypDFNKSDDoYM8Z/EOR5wY4/d0MhUItQThDpl/kXj48mg==" saltValue="o5wA4Z32ZRrgpsARi9AbX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5201315.4515571687</v>
      </c>
      <c r="F9" s="38" t="s">
        <v>3</v>
      </c>
      <c r="G9" s="1"/>
    </row>
    <row r="10" spans="1:7" ht="15" customHeight="1" x14ac:dyDescent="0.25">
      <c r="A10" s="1"/>
      <c r="B10" s="38" t="s">
        <v>163</v>
      </c>
      <c r="C10" s="38"/>
      <c r="D10" s="38"/>
      <c r="E10" s="7">
        <v>-18957.117993518284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102092.4591712039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-89835.663476492526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5194615.1292583616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omk.'!C15*(1+'Fane 12. Nøgletal'!C12)</f>
        <v>4111803.4054909935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63214.754263528826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9369633.2890128847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pvH+HrJS7tn0/xVud934PnVkrvn3Y5vSO/akhM2ag12PFYWSwyqxryM/P5YGR069y9tK7pfd9nMnJmQ9q+KjQg==" saltValue="CKLKiwujEdwbhKmxGssBp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5194615.1292583616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102333.91804638972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-90048.133804180776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5206900.9135005707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omk.'!C15*(1+'Fane 12. Nøgletal'!C12)^2</f>
        <v>4192805.9325791663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63214.754263528826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9462921.6003432665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IvmX95qponl3eReWvbENMlEvTxRekdrOMmcW5Jdhy1rxePGq4nxxO5+SEHDH1ZY+66pQ0hGwkO++EaUTE7l7+g==" saltValue="1SyToC1sz7b/VrQ1297kh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5206900.9135005707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102575.94799596124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-90261.106645441061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5219215.7548510917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omk.'!C15*(1+'Fane 12. Nøgletal'!C12)^3</f>
        <v>4275404.209450976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63214.754263528826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9557834.7185655963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JLWPYqdyHJGtSitV6wOz7CpzOC4zuXVZt/NRQYNoqyfZXxhGrvpp2ahyocAiJBaZaRfQSEniBYOJr6vLHR2qfg==" saltValue="z7TtU6mBepvGnkfntlstD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5248612.8361574439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66657.383019199537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-90359.593726002946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5224910.6254506409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3791601.0475094193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18992.939934040191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-105517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8929987.6128940992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KL1XZOYwBVit0dzfbE6ccsocQT4vsGHJKFRcwkMDKNHdCFhrOq2FCkkZu3pVgeyPqWalVFOFvXSCFBMS1PWEA==" saltValue="pWqXsSU/k7OPK116ZcYCPA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158</v>
      </c>
      <c r="C10" s="8">
        <v>3866434</v>
      </c>
      <c r="D10" s="12" t="s">
        <v>3</v>
      </c>
      <c r="E10" s="1"/>
      <c r="F10" s="1"/>
    </row>
    <row r="11" spans="1:6" x14ac:dyDescent="0.25">
      <c r="A11" s="1"/>
      <c r="B11" s="30" t="s">
        <v>159</v>
      </c>
      <c r="C11" s="8">
        <v>7344</v>
      </c>
      <c r="D11" s="12" t="s">
        <v>3</v>
      </c>
      <c r="E11" s="1"/>
      <c r="F11" s="1"/>
    </row>
    <row r="12" spans="1:6" x14ac:dyDescent="0.25">
      <c r="A12" s="1"/>
      <c r="B12" s="30" t="s">
        <v>160</v>
      </c>
      <c r="C12" s="8">
        <v>3487</v>
      </c>
      <c r="D12" s="12" t="s">
        <v>3</v>
      </c>
      <c r="E12" s="1"/>
      <c r="F12" s="1"/>
    </row>
    <row r="13" spans="1:6" x14ac:dyDescent="0.25">
      <c r="A13" s="1"/>
      <c r="B13" s="30" t="s">
        <v>161</v>
      </c>
      <c r="C13" s="8">
        <v>800</v>
      </c>
      <c r="D13" s="12" t="s">
        <v>3</v>
      </c>
      <c r="E13" s="1"/>
      <c r="F13" s="1"/>
    </row>
    <row r="14" spans="1:6" x14ac:dyDescent="0.25">
      <c r="A14" s="1"/>
      <c r="B14" s="46" t="s">
        <v>60</v>
      </c>
      <c r="C14" s="10">
        <f>SUM(C10:C13)</f>
        <v>3878065</v>
      </c>
      <c r="D14" s="11" t="s">
        <v>3</v>
      </c>
      <c r="E14" s="1"/>
      <c r="F14" s="1"/>
    </row>
    <row r="15" spans="1:6" x14ac:dyDescent="0.25">
      <c r="A15" s="1"/>
      <c r="B15" s="46" t="s">
        <v>61</v>
      </c>
      <c r="C15" s="10">
        <f>C14*(1+'Fane 12. Nøgletal'!C12)^2</f>
        <v>4032365.7992458502</v>
      </c>
      <c r="D15" s="11" t="s">
        <v>3</v>
      </c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4"/>
      <c r="C17" s="13"/>
      <c r="D17" s="13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356CIr/DNJRLSs6nh+rRZqk0GLYAE1O33oLdwqFvYQsqh5ScDx0XrxHRgUsBM/xKD7R8bFB3O5V+u4HU8zsJNw==" saltValue="lBZbkHJ5q4NmwVDqDv2yh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-274986.57333333336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527845.59038744867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252859.01705411531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9574784.0320458729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7528276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2046508.0320458729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8984422.5668238886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8011512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972910.56682388857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252859.01705411531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149</v>
      </c>
      <c r="C35" s="82"/>
      <c r="D35" s="82"/>
      <c r="E35" s="9">
        <f>SUM(E32:E33)/E34</f>
        <v>63214.754263528826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oRKf6jKKMOYiygctmSpVlLk4DSo6WcE1j0nW8onBzUAPWj7mWk3ELZq8+XK5xOMGrBY0ubMn0yE4UkOgGMebYQ==" saltValue="FnVE1gQWTPHjrCO+lgpl4w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150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ka5BNKCpGuzWNNyllBfxLf/5hoe9Py/NK7Uowt4a6ZRqoTIhX9p9uMTfrQHmL3dTetDpisfHFwsnuYKnVb6nHA==" saltValue="cPk1Y3dWXkTwIjpC0ND++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2019-09-04T18:37:36Z</dcterms:modified>
</cp:coreProperties>
</file>