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nholms Vand AS (V02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7" i="19"/>
  <c r="C18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<sst xmlns="http://schemas.openxmlformats.org/spreadsheetml/2006/main" count="597" uniqueCount="246">
  <si>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</si>
  <si>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</si>
  <si>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</si>
  <si>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</si>
  <si>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</si>
  <si>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</si>
  <si>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</si>
  <si>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</si>
  <si>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</si>
  <si>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</si>
  <si>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</si>
  <si>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</si>
  <si>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</si>
  <si>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</si>
  <si>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</si>
  <si>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</si>
  <si>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</si>
  <si>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</si>
  <si>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</si>
  <si>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</si>
  <si>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</si>
  <si>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</si>
  <si>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</si>
  <si>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</si>
  <si>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</si>
  <si>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</si>
  <si>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</si>
  <si>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</si>
  <si>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</si>
  <si>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</si>
  <si>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</si>
  <si>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</si>
  <si>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</si>
  <si>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</si>
  <si>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</si>
  <si>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</si>
  <si>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</si>
  <si>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</si>
  <si>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</si>
  <si>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</si>
  <si>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</si>
  <si>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</si>
  <si>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</si>
  <si>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</si>
  <si>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</si>
  <si>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</si>
  <si>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</si>
  <si>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</si>
  <si>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</si>
  <si>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</si>
  <si>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</si>
  <si>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</si>
  <si>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</si>
  <si>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</si>
  <si>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</si>
  <si>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</si>
  <si>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</si>
  <si>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</si>
  <si>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</si>
  <si>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</si>
  <si>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</si>
  <si>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</si>
  <si>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</si>
  <si>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</si>
  <si>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</si>
  <si>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</si>
  <si>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</si>
  <si>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</si>
  <si>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</si>
  <si>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</si>
  <si>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</si>
  <si>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</si>
  <si>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</si>
  <si>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</si>
  <si>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</si>
  <si>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</si>
  <si>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</si>
  <si>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</si>
  <si>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</si>
  <si>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</si>
  <si>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</si>
  <si>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</si>
  <si>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</si>
  <si>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</si>
  <si>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</si>
  <si>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</si>
  <si>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</si>
  <si>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</si>
  <si>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</si>
  <si>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</si>
  <si>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</si>
  <si>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</si>
  <si>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</si>
  <si>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</si>
  <si>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</si>
  <si>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</si>
  <si>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</si>
  <si>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</si>
  <si>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</si>
  <si>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</si>
  <si>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</si>
  <si>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</si>
  <si>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</si>
  <si>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</si>
  <si>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</si>
  <si>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</si>
  <si>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</si>
  <si>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</si>
  <si>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</si>
  <si>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</si>
  <si>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</si>
  <si>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</si>
  <si>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</si>
  <si>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</si>
  <si>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</si>
  <si>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</si>
  <si>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</si>
  <si>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</si>
  <si>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</si>
  <si>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</si>
  <si>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</si>
  <si>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</si>
  <si>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</si>
  <si>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</si>
  <si>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</si>
  <si>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</si>
  <si>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</si>
  <si>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</si>
  <si>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</si>
  <si>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</si>
  <si>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</si>
  <si>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</si>
  <si>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</si>
  <si>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</si>
  <si>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</si>
  <si>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</si>
  <si>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</si>
  <si>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</si>
  <si>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</si>
  <si>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</si>
  <si>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</si>
  <si>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</si>
  <si>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</si>
  <si>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</si>
  <si>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</si>
  <si>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</si>
  <si>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</si>
  <si>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</si>
  <si>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</si>
  <si>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</si>
  <si>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</si>
  <si>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</si>
  <si>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</si>
  <si>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</si>
  <si>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</si>
  <si>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</si>
  <si>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</si>
  <si>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</si>
  <si>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</si>
  <si>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</si>
  <si>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</si>
  <si>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</si>
  <si>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</si>
  <si>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</si>
  <si>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</si>
  <si>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</si>
  <si>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</si>
  <si>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</si>
  <si>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</si>
  <si>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</si>
  <si>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</si>
  <si>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</si>
  <si>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</si>
  <si>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</si>
  <si>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</si>
  <si>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</si>
  <si>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</si>
  <si>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</si>
  <si>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</si>
  <si>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</si>
  <si>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</si>
  <si>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</si>
  <si>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</si>
  <si>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</si>
  <si>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</si>
  <si>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</si>
  <si>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</si>
  <si>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</si>
  <si>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</si>
  <si>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</si>
  <si>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</si>
  <si>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</si>
  <si>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</si>
  <si>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</si>
  <si>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</si>
  <si>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</si>
  <si>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</si>
  <si>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</si>
  <si>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</si>
  <si>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</si>
  <si>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</si>
  <si>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</si>
  <si>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</si>
  <si>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</si>
  <si>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</si>
  <si>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</si>
  <si>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</si>
  <si>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</si>
  <si>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</si>
  <si>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</si>
  <si>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</si>
  <si>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</si>
  <si>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</si>
  <si>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</si>
  <si>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</si>
  <si>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</si>
  <si>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</si>
  <si>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</si>
  <si>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</si>
  <si>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</si>
  <si>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</si>
  <si>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</si>
  <si>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</si>
  <si>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</si>
  <si>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</si>
  <si>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</si>
  <si>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</si>
  <si>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</si>
  <si>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</si>
  <si>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</si>
  <si>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</si>
  <si>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</si>
  <si>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</si>
  <si>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</si>
  <si>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</si>
  <si>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</si>
  <si>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</si>
  <si>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</si>
  <si>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</si>
  <si>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</si>
  <si>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</si>
  <si>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</si>
  <si>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Erstatninger</t>
  </si>
  <si>
    <t>Ingen engangstillæg</t>
  </si>
  <si>
    <t>Til indregning i den økonomiske ramme for 2020</t>
  </si>
  <si>
    <t>Tillæg/fradrag i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</si>
</sst>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xo1Zmlagosh+ErfBaFe2YUmhcvol2ciWuwT0i2yodFgqlXazAxkerLOF4vppn6pa2JVwWtzJu9/9Xe2kA+s42g==" saltValue="ANo/VN7H/QZo9QLHvbd9H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7738920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39131</v>
      </c>
      <c r="D11" s="14" t="s">
        <v>3</v>
      </c>
      <c r="E11" s="1"/>
      <c r="F11" s="1"/>
    </row>
    <row r="12" spans="1:6" ht="26.25" x14ac:dyDescent="0.25">
      <c r="A12" s="1"/>
      <c r="B12" s="44" t="s">
        <v>238</v>
      </c>
      <c r="C12" s="9">
        <v>85035</v>
      </c>
      <c r="D12" s="14" t="s">
        <v>3</v>
      </c>
      <c r="E12" s="1"/>
      <c r="F12" s="1"/>
    </row>
    <row r="13" spans="1:6" x14ac:dyDescent="0.25">
      <c r="A13" s="1"/>
      <c r="B13" s="44" t="s">
        <v>239</v>
      </c>
      <c r="C13" s="9">
        <v>11190</v>
      </c>
      <c r="D13" s="14" t="s">
        <v>3</v>
      </c>
      <c r="E13" s="1"/>
      <c r="F13" s="1"/>
    </row>
    <row r="14" spans="1:6" x14ac:dyDescent="0.25">
      <c r="A14" s="1"/>
      <c r="B14" s="44" t="s">
        <v>240</v>
      </c>
      <c r="C14" s="9">
        <v>228356</v>
      </c>
      <c r="D14" s="14" t="s">
        <v>3</v>
      </c>
      <c r="E14" s="1"/>
      <c r="F14" s="1"/>
    </row>
    <row r="15" spans="1:6" x14ac:dyDescent="0.25">
      <c r="A15" s="1"/>
      <c r="B15" s="44" t="s">
        <v>241</v>
      </c>
      <c r="C15" s="9">
        <v>43368</v>
      </c>
      <c r="D15" s="14" t="s">
        <v>3</v>
      </c>
      <c r="E15" s="1"/>
      <c r="F15" s="1"/>
    </row>
    <row r="16" spans="1:6" x14ac:dyDescent="0.25">
      <c r="A16" s="1"/>
      <c r="B16" s="48" t="s">
        <v>242</v>
      </c>
      <c r="C16" s="9">
        <v>114125</v>
      </c>
      <c r="D16" s="14" t="s">
        <v>3</v>
      </c>
      <c r="E16" s="1"/>
      <c r="F16" s="1"/>
    </row>
    <row r="17" spans="1:6" x14ac:dyDescent="0.25">
      <c r="A17" s="1"/>
      <c r="B17" s="39" t="s">
        <v>71</v>
      </c>
      <c r="C17" s="12">
        <f>SUM(C10:C16)</f>
        <v>8260125</v>
      </c>
      <c r="D17" s="13" t="s">
        <v>3</v>
      </c>
      <c r="E17" s="1"/>
      <c r="F17" s="1"/>
    </row>
    <row r="18" spans="1:6" x14ac:dyDescent="0.25">
      <c r="A18" s="1"/>
      <c r="B18" s="39" t="s">
        <v>72</v>
      </c>
      <c r="C18" s="12">
        <f>C17*(1+'Fane 14. Nøgletal'!C12)^2</f>
        <v>8588779.5969112497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JiiQkpaY+8u9c1xcbi4QJnFK4QLZLuWUKG+H15DknkyPB5I0HRARo6JjQT+1J4za40pjKQUUwdtnGhYC+ptnwA==" saltValue="8tz9Q5qSMX/DCcNo4z0sc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-925615.49333333329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-1006194.2377175726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-1931809.7310509058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31300171.597944207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27968519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3331652.5979442075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28092368.500344817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28472942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-380573.4996551834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244</v>
      </c>
      <c r="C31" s="96"/>
      <c r="D31" s="96"/>
      <c r="E31" s="96"/>
      <c r="F31" s="97"/>
      <c r="G31" s="1"/>
    </row>
    <row r="32" spans="1:7" x14ac:dyDescent="0.25">
      <c r="A32" s="1"/>
      <c r="B32" s="106" t="s">
        <v>245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1RZiuTQEbLwLmr4KOjEGicwnBxjlcD83sIlad2Mlq5q95blFeo1uCnr+or6W43iIALhbMyyijbSC9jMWgZHQag==" saltValue="KsL1zAYADoYpF54ksySYp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Zr7btpeuO2zioEtBRrAGjJJNKod1i9dDCg3+4IlW8yi2yb5sYupBkCQ4rtWQVM1mwSXLvA1qxjtWmH9wqfucA==" saltValue="QcMzYz+n52lJXjs3H0ZqQ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EX3avTu7jEXgYPLeco7h7dM8ecfErxexFufsrA+CfnyiA3TICEQKlBEhqegwYGZMGRiRf7HnTqep2T9/sUTAQ==" saltValue="UjmctBywYP25MlF9oxEMC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o1t45C3eAELRKtV3N34JKWV7RQmPn/jE9CgXAUdGJJHwIV2lpNg2wrfEtWkfTTB1/f38V2uyC5DZYPl/9fkQg==" saltValue="t1AaA5NL9Pyi2gqL0y7R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XTjxrl6xHBu1yAa7ny1j60T9LQquaq1AYkN23+PV4xcTWM4e0ip9sa23InG7vDVtv2AZk6iGGnKPETYZe6MHA==" saltValue="h8AX9km/ePSzsks7Kb8s9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/Sv9HoNAfg3bcnP6I+qwfBw+w1n7MYTcqgsvsxfgrsCjwYkU11xVkXv3Sr8S4GJKLLL0m70JxnrVnYsoZqtrvw==" saltValue="vovHDG6ia7HhVxssMJMmk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IwxLDuEiUFEwA1DfKShrPY/pJxFqgpaPzMIOCmPDiRhy7vAuANUrAkpfYnyo1OOiu/c9PiiFD9s7x8QfGBsgw==" saltValue="XsWsHWAnBROIdGFwdo3vQ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-1786492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1786492.3333333335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0.33333333348855376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IawLVaYGEfXMb8R8VIbmbUAADhJ5Pb2s/3c1STUtdYhrRFBN69/2QpeTNJ3O0aiVN1qucMul4lQQFSfpHw62A==" saltValue="p4FBLC0sFT5WRjDveSdZ1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SLCObCI5vmKJD2Tjs1QBPTMArjpbfVJ8hGlLa6Inzo+4P/blGHfHtsGgUFVcZ/Zxrl7wrGdRjAwc9fN8yJSGlw==" saltValue="4ViwMK1nWpaiQXbboZ2vM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19394702.658298045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327770.47492523695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-67002.262441072089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-166364.75130175328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-102026.24074072312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19387079.878739733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omk.'!C18</f>
        <v>8588779.5969112497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27975859.475650981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ObxROtPsugrqcmE+4LTDGljZ1mbBXizMNpqdDURng/weKRxJNIBimw834qO6jFEyWrLlBjPaKSMikfugLm96g==" saltValue="r66jmC9YwzJRjoaCfTxgE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19387079.878739733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381925.4736111727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-67160.34423623512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-166249.29416434985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-336657.65797307622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19198938.055977244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omk.'!C18*(1+'Fane 14. Nøgletal'!C12)</f>
        <v>8757978.5549704023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27956916.610947646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NSFLwWZ1WO8o0YqP04YpFEXwu6KGhMB+PnDh4IWGi418wwudGSuBXcTOsFntQCahMBWDQeiryrAX62EMzOkpw==" saltValue="ih5jEsCUrMuMSWsnMpS06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19198938.055977244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378219.07970275165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-66508.587000952961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-166133.91715419979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-333540.38312222768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19010974.248402614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omk.'!C18*(1+'Fane 14. Nøgletal'!C12)^2</f>
        <v>8930510.7325033192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27941484.980905935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HPvaly/PYIOcrAe0yi5jPD923MhqyjjbIoJLB/CsaEJWVkL5i3BKDxlJq9A/H+ITf7L23N1xJAHT6QwPe5iKQ==" saltValue="mvlTpyBwWQgGERRExfne1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19010974.248402614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374516.19269353146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-65857.446442414861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-166018.62021569477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-330451.97261551511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18823162.401822522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omk.'!C18*(1+'Fane 14. Nøgletal'!C12)^3</f>
        <v>9106441.7939336337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27929604.195756156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upDOPJ75RkNBz/efkMpnb4RJB6wSsGxukIimRvrempdOko4pdKRn4nXLSmpRCxaq5JxrYwGhgFKYkYW/Hu3Lw==" saltValue="tC+dxKHutDCIAHQhgMEvK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19700003.493144818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-6.6287779266200955E-2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-298017.03666579776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327893.56999423198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-67027.425317990419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-166938.6865059608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-101211.19006347765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19394702.658298045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8152559.291028738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47260.433042251403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0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27594522.382369034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9n9CKxJ2Qrgqd1XJ4y9wV/XJsaZkTb/5I8oHpTmiMOdv2XeoXhHajEgFEiaO2c9lHmroB5QcAwOiIFVEPwOCQ==" saltValue="zzeTSz14yx2sUErRMyb2B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8439482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168789.64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8375730.1529719997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167514.60305944001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8346934.3927060822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-6.7408042735799742E-2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166938.6865059608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8318237.565087663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166364.75130175328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8312464.7082174923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166249.29416434985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8306695.857709989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166133.91715419979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8300931.0107847387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166018.62021569477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8lfV2+vM009lFmIUo1ZLZja62l1bXwfIbIcK4/wLpVl8VGIKC0CQ8JHH6kQOsIDvt3BNuXE5Cq61OUNxLx46w==" saltValue="KDljWsN3pVxAHYI2vF0vl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11804814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107423.80740000001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11845947.048046021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107798.1181372188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11936523.646824261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-303053.52458544972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101211.19006347765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11727154.108129095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102026.24074072312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11854142.886375923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336657.65797307622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11744379.687402382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333540.38312222768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11635632.838574475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330451.97261551511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1oRmAT60UWdr2RGzk6+bUEdjXfYUZCufS5KHi4HzKnvOhs1ZBiCSmUvdnXuPcyf5rl99aFxghR2wLrHZpcwqg==" saltValue="K+MgBf/3hoWVRUnJ5rvHb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6.058195167547264E-3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3.3972545931982606E-3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gAGy+ZTHXCR5BVYAWziWDfMLwhiKjCMZUiP+mH3z7e6H9BSixuTZ/flnCEC6zsFW28QP/EtQED/FtDOEz7tuQ==" saltValue="9UmiOPiujOdexgJT7LSEJ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2019-08-30T08:57:44Z</dcterms:modified>
</cp:coreProperties>
</file>